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F7885901-D239-43BB-A52F-9ADC0BCF1427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Índice" sheetId="141" r:id="rId1"/>
    <sheet name="S1" sheetId="143" r:id="rId2"/>
    <sheet name="Q1" sheetId="1" r:id="rId3"/>
    <sheet name="Q2" sheetId="2" r:id="rId4"/>
    <sheet name="Q3" sheetId="3" r:id="rId5"/>
    <sheet name="Q4" sheetId="63" r:id="rId6"/>
    <sheet name="S2" sheetId="146" r:id="rId7"/>
    <sheet name="Q5" sheetId="64" r:id="rId8"/>
    <sheet name="Q6" sheetId="65" r:id="rId9"/>
    <sheet name="Q7" sheetId="66" r:id="rId10"/>
    <sheet name="Q8" sheetId="67" r:id="rId11"/>
    <sheet name="Q9" sheetId="68" r:id="rId12"/>
    <sheet name="Q10" sheetId="69" r:id="rId13"/>
    <sheet name="S3" sheetId="144" r:id="rId14"/>
    <sheet name="Q11" sheetId="70" r:id="rId15"/>
    <sheet name="Q12" sheetId="71" r:id="rId16"/>
    <sheet name="Q13" sheetId="72" r:id="rId17"/>
    <sheet name="Q14" sheetId="73" r:id="rId18"/>
    <sheet name="Q15" sheetId="74" r:id="rId19"/>
    <sheet name="Q16" sheetId="75" r:id="rId20"/>
    <sheet name="Q17" sheetId="76" r:id="rId21"/>
    <sheet name="Q18" sheetId="77" r:id="rId22"/>
    <sheet name="Q19" sheetId="78" r:id="rId23"/>
    <sheet name="Q20" sheetId="79" r:id="rId24"/>
    <sheet name="Q21" sheetId="81" r:id="rId25"/>
    <sheet name="Q22" sheetId="80" r:id="rId26"/>
    <sheet name="Q23" sheetId="82" r:id="rId27"/>
    <sheet name="Q24" sheetId="83" r:id="rId28"/>
    <sheet name="Q25" sheetId="84" r:id="rId29"/>
    <sheet name="Q26" sheetId="85" r:id="rId30"/>
    <sheet name="Q27" sheetId="86" r:id="rId31"/>
    <sheet name="Q28" sheetId="87" r:id="rId32"/>
    <sheet name="Q29" sheetId="88" r:id="rId33"/>
    <sheet name="Q30" sheetId="89" r:id="rId34"/>
    <sheet name="Q31" sheetId="90" r:id="rId35"/>
    <sheet name="Q32" sheetId="91" r:id="rId36"/>
    <sheet name="Q33" sheetId="92" r:id="rId37"/>
    <sheet name="Q34" sheetId="93" r:id="rId38"/>
    <sheet name="Q35" sheetId="94" r:id="rId39"/>
    <sheet name="Q36" sheetId="95" r:id="rId40"/>
    <sheet name="Q37" sheetId="96" r:id="rId41"/>
    <sheet name="Q38" sheetId="97" r:id="rId42"/>
    <sheet name="Q39" sheetId="104" r:id="rId43"/>
    <sheet name="Q40" sheetId="105" r:id="rId44"/>
    <sheet name="Q41" sheetId="106" r:id="rId45"/>
    <sheet name="Q42" sheetId="107" r:id="rId46"/>
    <sheet name="Q43" sheetId="108" r:id="rId47"/>
    <sheet name="Q44" sheetId="109" r:id="rId48"/>
    <sheet name="S4" sheetId="145" r:id="rId49"/>
    <sheet name="Q45" sheetId="110" r:id="rId50"/>
    <sheet name="Q46" sheetId="111" r:id="rId51"/>
    <sheet name="Q47" sheetId="112" r:id="rId52"/>
    <sheet name="Q48" sheetId="113" r:id="rId53"/>
    <sheet name="Q49" sheetId="114" r:id="rId54"/>
    <sheet name="Q50" sheetId="115" r:id="rId55"/>
    <sheet name="Q51" sheetId="116" r:id="rId56"/>
    <sheet name="Q52" sheetId="117" r:id="rId57"/>
    <sheet name="Q53" sheetId="118" r:id="rId58"/>
    <sheet name="Q54" sheetId="119" r:id="rId59"/>
    <sheet name="Q55" sheetId="120" r:id="rId60"/>
    <sheet name="Q56" sheetId="121" r:id="rId61"/>
    <sheet name="S5" sheetId="147" r:id="rId62"/>
    <sheet name="Q57" sheetId="122" r:id="rId63"/>
    <sheet name="Q58" sheetId="123" r:id="rId64"/>
    <sheet name="Q59" sheetId="124" r:id="rId65"/>
    <sheet name="Q60" sheetId="125" r:id="rId66"/>
    <sheet name="Q61" sheetId="126" r:id="rId67"/>
    <sheet name="Q62" sheetId="127" r:id="rId68"/>
    <sheet name="Q63" sheetId="128" r:id="rId69"/>
    <sheet name="Q64" sheetId="129" r:id="rId70"/>
    <sheet name="Q65" sheetId="131" r:id="rId71"/>
    <sheet name="Q66" sheetId="132" r:id="rId72"/>
    <sheet name="Q67" sheetId="139" r:id="rId73"/>
    <sheet name="Q68" sheetId="140" r:id="rId74"/>
    <sheet name="APOIO TAXAS" sheetId="142" state="hidden" r:id="rId75"/>
  </sheets>
  <definedNames>
    <definedName name="_xlnm.Print_Area" localSheetId="2">'Q1'!$B$1:$D$55</definedName>
    <definedName name="_xlnm.Print_Area" localSheetId="12">'Q10'!$B$1:$M$33</definedName>
    <definedName name="_xlnm.Print_Area" localSheetId="14">'Q11'!$B$1:$H$57</definedName>
    <definedName name="_xlnm.Print_Area" localSheetId="15">'Q12'!$B$1:$G$32</definedName>
    <definedName name="_xlnm.Print_Area" localSheetId="16">'Q13'!$B$1:$F$57</definedName>
    <definedName name="_xlnm.Print_Area" localSheetId="17">'Q14'!$B$1:$E$32</definedName>
    <definedName name="_xlnm.Print_Area" localSheetId="18">'Q15'!$B$1:$G$58</definedName>
    <definedName name="_xlnm.Print_Area" localSheetId="19">'Q16'!$B$1:$G$57</definedName>
    <definedName name="_xlnm.Print_Area" localSheetId="20">'Q17'!$B$1:$G$57</definedName>
    <definedName name="_xlnm.Print_Area" localSheetId="21">'Q18'!$B$1:$F$32</definedName>
    <definedName name="_xlnm.Print_Area" localSheetId="22">'Q19'!$B$1:$F$32</definedName>
    <definedName name="_xlnm.Print_Area" localSheetId="3">'Q2'!$A$1:$D$31</definedName>
    <definedName name="_xlnm.Print_Area" localSheetId="23">'Q20'!$B$1:$F$32</definedName>
    <definedName name="_xlnm.Print_Area" localSheetId="24">'Q21'!$B$1:$L$57</definedName>
    <definedName name="_xlnm.Print_Area" localSheetId="25">'Q22'!$B$1:$K$32</definedName>
    <definedName name="_xlnm.Print_Area" localSheetId="26">'Q23'!$B$1:$L$58</definedName>
    <definedName name="_xlnm.Print_Area" localSheetId="27">'Q24'!$B$1:$K$31</definedName>
    <definedName name="_xlnm.Print_Area" localSheetId="28">'Q25'!$B$1:$V$57</definedName>
    <definedName name="_xlnm.Print_Area" localSheetId="29">'Q26'!$B$1:$U$31</definedName>
    <definedName name="_xlnm.Print_Area" localSheetId="30">'Q27'!$B$1:$I$57</definedName>
    <definedName name="_xlnm.Print_Area" localSheetId="31">'Q28'!$B$1:$H$31</definedName>
    <definedName name="_xlnm.Print_Area" localSheetId="32">'Q29'!$B$1:$O$59</definedName>
    <definedName name="_xlnm.Print_Area" localSheetId="4">'Q3'!$B$1:$E$60</definedName>
    <definedName name="_xlnm.Print_Area" localSheetId="33">'Q30'!$B$1:$N$33</definedName>
    <definedName name="_xlnm.Print_Area" localSheetId="34">'Q31'!$B$1:$J$57</definedName>
    <definedName name="_xlnm.Print_Area" localSheetId="35">'Q32'!$B$1:$I$31</definedName>
    <definedName name="_xlnm.Print_Area" localSheetId="36">'Q33'!$B$1:$G$57</definedName>
    <definedName name="_xlnm.Print_Area" localSheetId="37">'Q34'!$B$1:$F$31</definedName>
    <definedName name="_xlnm.Print_Area" localSheetId="38">'Q35'!$B$1:$J$57</definedName>
    <definedName name="_xlnm.Print_Area" localSheetId="39">'Q36'!$B$1:$H$31</definedName>
    <definedName name="_xlnm.Print_Area" localSheetId="40">'Q37'!$B$1:$G$57</definedName>
    <definedName name="_xlnm.Print_Area" localSheetId="41">'Q38'!$B$1:$F$31</definedName>
    <definedName name="_xlnm.Print_Area" localSheetId="42">'Q39'!$B$1:$L$57</definedName>
    <definedName name="_xlnm.Print_Area" localSheetId="5">'Q4'!$A$1:$E$34</definedName>
    <definedName name="_xlnm.Print_Area" localSheetId="43">'Q40'!$B$1:$K$31</definedName>
    <definedName name="_xlnm.Print_Area" localSheetId="44">'Q41'!$B$1:$P$57</definedName>
    <definedName name="_xlnm.Print_Area" localSheetId="45">'Q42'!$B$1:$O$31</definedName>
    <definedName name="_xlnm.Print_Area" localSheetId="46">'Q43'!$B$1:$R$57</definedName>
    <definedName name="_xlnm.Print_Area" localSheetId="47">'Q44'!$B$1:$Q$31</definedName>
    <definedName name="_xlnm.Print_Area" localSheetId="49">'Q45'!$B$1:$I$57</definedName>
    <definedName name="_xlnm.Print_Area" localSheetId="50">'Q46'!$B$1:$H$31</definedName>
    <definedName name="_xlnm.Print_Area" localSheetId="51">'Q47'!$B$2:$I$59</definedName>
    <definedName name="_xlnm.Print_Area" localSheetId="52">'Q48'!$B$2:$H$32</definedName>
    <definedName name="_xlnm.Print_Area" localSheetId="53">'Q49'!$B$1:$K$56</definedName>
    <definedName name="_xlnm.Print_Area" localSheetId="7">'Q5'!$B$1:$H$57</definedName>
    <definedName name="_xlnm.Print_Area" localSheetId="54">'Q50'!$B$1:$J$31</definedName>
    <definedName name="_xlnm.Print_Area" localSheetId="55">'Q51'!$B$1:$P$57</definedName>
    <definedName name="_xlnm.Print_Area" localSheetId="56">'Q52'!$B$1:$O$31</definedName>
    <definedName name="_xlnm.Print_Area" localSheetId="57">'Q53'!$B$2:$J$59</definedName>
    <definedName name="_xlnm.Print_Area" localSheetId="58">'Q54'!$B$2:$I$33</definedName>
    <definedName name="_xlnm.Print_Area" localSheetId="59">'Q55'!$B$2:$V$59</definedName>
    <definedName name="_xlnm.Print_Area" localSheetId="60">'Q56'!$B$2:$U$33</definedName>
    <definedName name="_xlnm.Print_Area" localSheetId="62">'Q57'!$B$1:$M$61</definedName>
    <definedName name="_xlnm.Print_Area" localSheetId="63">'Q58'!$B$2:$L$35</definedName>
    <definedName name="_xlnm.Print_Area" localSheetId="64">'Q59'!$B$1:$M$61</definedName>
    <definedName name="_xlnm.Print_Area" localSheetId="8">'Q6'!$B$1:$G$32</definedName>
    <definedName name="_xlnm.Print_Area" localSheetId="65">'Q60'!$B$1:$L$35</definedName>
    <definedName name="_xlnm.Print_Area" localSheetId="66">'Q61'!$B$1:$M$61</definedName>
    <definedName name="_xlnm.Print_Area" localSheetId="67">'Q62'!$B$1:$L$35</definedName>
    <definedName name="_xlnm.Print_Area" localSheetId="68">'Q63'!$B$1:$I$58</definedName>
    <definedName name="_xlnm.Print_Area" localSheetId="69">'Q64'!$B$1:$H$31</definedName>
    <definedName name="_xlnm.Print_Area" localSheetId="70">'Q65'!$B$1:$E$55</definedName>
    <definedName name="_xlnm.Print_Area" localSheetId="71">'Q66'!$B$1:$D$29</definedName>
    <definedName name="_xlnm.Print_Area" localSheetId="72">'Q67'!$B$2:$E$58</definedName>
    <definedName name="_xlnm.Print_Area" localSheetId="73">'Q68'!$B$2:$E$32</definedName>
    <definedName name="_xlnm.Print_Area" localSheetId="9">'Q7'!$B$1:$F$57</definedName>
    <definedName name="_xlnm.Print_Area" localSheetId="10">'Q8'!$A$1:$F$32</definedName>
    <definedName name="_xlnm.Print_Area" localSheetId="11">'Q9'!$B$1:$N$59</definedName>
    <definedName name="Print_Area" localSheetId="2">'Q1'!$B$2:$D$56</definedName>
    <definedName name="Print_Area" localSheetId="12">'Q10'!$B$2:$M$34</definedName>
    <definedName name="Print_Area" localSheetId="14">'Q11'!$B$2:$H$58</definedName>
    <definedName name="Print_Area" localSheetId="15">'Q12'!$B$2:$G$32</definedName>
    <definedName name="Print_Area" localSheetId="16">'Q13'!$B$2:$F$58</definedName>
    <definedName name="Print_Area" localSheetId="17">'Q14'!$B$2:$E$32</definedName>
    <definedName name="Print_Area" localSheetId="18">'Q15'!$B$2:$G$58</definedName>
    <definedName name="Print_Area" localSheetId="19">'Q16'!$B$2:$G$58</definedName>
    <definedName name="Print_Area" localSheetId="20">'Q17'!$B$2:$G$58</definedName>
    <definedName name="Print_Area" localSheetId="21">'Q18'!$B$2:$F$32</definedName>
    <definedName name="Print_Area" localSheetId="22">'Q19'!$B$2:$F$32</definedName>
    <definedName name="Print_Area" localSheetId="3">'Q2'!$B$2:$C$30</definedName>
    <definedName name="Print_Area" localSheetId="23">'Q20'!$B$2:$F$32</definedName>
    <definedName name="Print_Area" localSheetId="24">'Q21'!$B$2:$L$57</definedName>
    <definedName name="Print_Area" localSheetId="25">'Q22'!$B$2:$K$32</definedName>
    <definedName name="Print_Area" localSheetId="26">'Q23'!$B$2:$L$57</definedName>
    <definedName name="Print_Area" localSheetId="27">'Q24'!$B$2:$K$32</definedName>
    <definedName name="Print_Area" localSheetId="28">'Q25'!$B$2:$V$58</definedName>
    <definedName name="Print_Area" localSheetId="29">'Q26'!$B$2:$U$32</definedName>
    <definedName name="Print_Area" localSheetId="30">'Q27'!$B$2:$I$58</definedName>
    <definedName name="Print_Area" localSheetId="31">'Q28'!$B$2:$H$32</definedName>
    <definedName name="Print_Area" localSheetId="32">'Q29'!$B$2:$O$60</definedName>
    <definedName name="Print_Area" localSheetId="4">'Q3'!$B$2:$E$60</definedName>
    <definedName name="Print_Area" localSheetId="33">'Q30'!$B$2:$N$34</definedName>
    <definedName name="Print_Area" localSheetId="34">'Q31'!$B$2:$J$58</definedName>
    <definedName name="Print_Area" localSheetId="35">'Q32'!$B$2:$I$32</definedName>
    <definedName name="Print_Area" localSheetId="36">'Q33'!$B$2:$G$58</definedName>
    <definedName name="Print_Area" localSheetId="37">'Q34'!$B$2:$F$32</definedName>
    <definedName name="Print_Area" localSheetId="38">'Q35'!$B$2:$I$58</definedName>
    <definedName name="Print_Area" localSheetId="39">'Q36'!$B$2:$H$32</definedName>
    <definedName name="Print_Area" localSheetId="40">'Q37'!$B$2:$G$58</definedName>
    <definedName name="Print_Area" localSheetId="41">'Q38'!$B$2:$F$32</definedName>
    <definedName name="Print_Area" localSheetId="42">'Q39'!$B$2:$L$58</definedName>
    <definedName name="Print_Area" localSheetId="5">'Q4'!$B$2:$D$34</definedName>
    <definedName name="Print_Area" localSheetId="43">'Q40'!$B$2:$K$32</definedName>
    <definedName name="Print_Area" localSheetId="44">'Q41'!$B$2:$P$58</definedName>
    <definedName name="Print_Area" localSheetId="45">'Q42'!$B$2:$O$32</definedName>
    <definedName name="Print_Area" localSheetId="46">'Q43'!$B$2:$R$58</definedName>
    <definedName name="Print_Area" localSheetId="47">'Q44'!$B$2:$Q$32</definedName>
    <definedName name="Print_Area" localSheetId="49">'Q45'!$B$2:$I$58</definedName>
    <definedName name="Print_Area" localSheetId="50">'Q46'!$B$2:$H$32</definedName>
    <definedName name="Print_Area" localSheetId="51">'Q47'!$B$2:$I$58</definedName>
    <definedName name="Print_Area" localSheetId="52">'Q48'!$B$2:$H$32</definedName>
    <definedName name="Print_Area" localSheetId="53">'Q49'!$B$2:$K$58</definedName>
    <definedName name="Print_Area" localSheetId="7">'Q5'!$B$2:$H$58</definedName>
    <definedName name="Print_Area" localSheetId="54">'Q50'!$B$2:$J$32</definedName>
    <definedName name="Print_Area" localSheetId="55">'Q51'!$B$2:$P$58</definedName>
    <definedName name="Print_Area" localSheetId="56">'Q52'!$B$2:$O$32</definedName>
    <definedName name="Print_Area" localSheetId="57">'Q53'!$B$2:$J$58</definedName>
    <definedName name="Print_Area" localSheetId="58">'Q54'!$B$2:$I$32</definedName>
    <definedName name="Print_Area" localSheetId="59">'Q55'!$B$2:$V$58</definedName>
    <definedName name="Print_Area" localSheetId="60">'Q56'!$B$2:$U$31</definedName>
    <definedName name="Print_Area" localSheetId="62">'Q57'!$B$2:$M$61</definedName>
    <definedName name="Print_Area" localSheetId="63">'Q58'!$B$2:$L$35</definedName>
    <definedName name="Print_Area" localSheetId="64">'Q59'!$B$2:$M$61</definedName>
    <definedName name="Print_Area" localSheetId="8">'Q6'!$B$2:$G$32</definedName>
    <definedName name="Print_Area" localSheetId="65">'Q60'!$B$2:$L$35</definedName>
    <definedName name="Print_Area" localSheetId="66">'Q61'!$B$2:$M$61</definedName>
    <definedName name="Print_Area" localSheetId="67">'Q62'!$B$2:$L$35</definedName>
    <definedName name="Print_Area" localSheetId="68">'Q63'!$B$2:$I$58</definedName>
    <definedName name="Print_Area" localSheetId="69">'Q64'!$B$2:$H$32</definedName>
    <definedName name="Print_Area" localSheetId="70">'Q65'!$B$2:$E$56</definedName>
    <definedName name="Print_Area" localSheetId="71">'Q66'!$B$2:$D$30</definedName>
    <definedName name="Print_Area" localSheetId="72">'Q67'!$B$2:$E$58</definedName>
    <definedName name="Print_Area" localSheetId="73">'Q68'!$B$2:$D$32</definedName>
    <definedName name="Print_Area" localSheetId="9">'Q7'!$B$2:$F$58</definedName>
    <definedName name="Print_Area" localSheetId="10">'Q8'!$B$2:$E$32</definedName>
    <definedName name="Print_Area" localSheetId="11">'Q9'!$B$2:$N$60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83" l="1"/>
  <c r="C20" i="83"/>
  <c r="C17" i="83"/>
  <c r="C15" i="83"/>
  <c r="C14" i="83"/>
  <c r="K17" i="88"/>
  <c r="D56" i="81"/>
  <c r="D44" i="81"/>
  <c r="D38" i="81"/>
  <c r="D35" i="81"/>
  <c r="D32" i="81"/>
  <c r="D23" i="81"/>
  <c r="H15" i="81"/>
  <c r="H17" i="68"/>
  <c r="F15" i="66"/>
  <c r="D28" i="140"/>
  <c r="C29" i="123"/>
  <c r="C25" i="123"/>
  <c r="C21" i="123"/>
  <c r="C20" i="123"/>
  <c r="D12" i="140"/>
  <c r="C16" i="123"/>
  <c r="D58" i="124"/>
  <c r="D57" i="124"/>
  <c r="D53" i="124"/>
  <c r="D49" i="124"/>
  <c r="D46" i="124"/>
  <c r="D45" i="124"/>
  <c r="D41" i="124"/>
  <c r="D38" i="124"/>
  <c r="D37" i="124"/>
  <c r="D33" i="124"/>
  <c r="D30" i="124"/>
  <c r="D29" i="124"/>
  <c r="D25" i="124"/>
  <c r="D22" i="124"/>
  <c r="J17" i="124"/>
  <c r="D21" i="124"/>
  <c r="G17" i="124"/>
  <c r="M17" i="124"/>
  <c r="C31" i="125"/>
  <c r="C27" i="125"/>
  <c r="C19" i="125"/>
  <c r="C15" i="125"/>
  <c r="D56" i="126"/>
  <c r="D52" i="126"/>
  <c r="D48" i="126"/>
  <c r="D45" i="126"/>
  <c r="D44" i="126"/>
  <c r="D40" i="126"/>
  <c r="D36" i="126"/>
  <c r="D33" i="126"/>
  <c r="D32" i="126"/>
  <c r="D28" i="126"/>
  <c r="D24" i="126"/>
  <c r="D22" i="126"/>
  <c r="D20" i="126"/>
  <c r="G17" i="126"/>
  <c r="I17" i="126"/>
  <c r="C30" i="127"/>
  <c r="C26" i="127"/>
  <c r="C24" i="127"/>
  <c r="C18" i="127"/>
  <c r="C14" i="127"/>
  <c r="G56" i="128"/>
  <c r="G55" i="128"/>
  <c r="G54" i="128"/>
  <c r="G53" i="128"/>
  <c r="G52" i="128"/>
  <c r="G51" i="128"/>
  <c r="D51" i="128"/>
  <c r="G50" i="128"/>
  <c r="G49" i="128"/>
  <c r="G48" i="128"/>
  <c r="G47" i="128"/>
  <c r="G46" i="128"/>
  <c r="G45" i="128"/>
  <c r="D45" i="128"/>
  <c r="G44" i="128"/>
  <c r="G43" i="128"/>
  <c r="G42" i="128"/>
  <c r="G41" i="128"/>
  <c r="G40" i="128"/>
  <c r="G39" i="128"/>
  <c r="D39" i="128"/>
  <c r="G37" i="128"/>
  <c r="G36" i="128"/>
  <c r="D36" i="128"/>
  <c r="G35" i="128"/>
  <c r="G34" i="128"/>
  <c r="D34" i="128"/>
  <c r="D32" i="139" s="1"/>
  <c r="G33" i="128"/>
  <c r="D33" i="128"/>
  <c r="G32" i="128"/>
  <c r="G31" i="128"/>
  <c r="G30" i="128"/>
  <c r="G28" i="128"/>
  <c r="D28" i="128"/>
  <c r="D26" i="139" s="1"/>
  <c r="G27" i="128"/>
  <c r="D27" i="128"/>
  <c r="D25" i="139" s="1"/>
  <c r="G26" i="128"/>
  <c r="G25" i="128"/>
  <c r="G24" i="128"/>
  <c r="D24" i="128"/>
  <c r="D22" i="139" s="1"/>
  <c r="G23" i="128"/>
  <c r="G21" i="128"/>
  <c r="D21" i="128"/>
  <c r="D19" i="139" s="1"/>
  <c r="G20" i="128"/>
  <c r="G19" i="128"/>
  <c r="G18" i="128"/>
  <c r="G17" i="128"/>
  <c r="G16" i="128"/>
  <c r="G14" i="128"/>
  <c r="G13" i="128"/>
  <c r="G12" i="128"/>
  <c r="F30" i="129"/>
  <c r="C30" i="129"/>
  <c r="F29" i="129"/>
  <c r="F28" i="129"/>
  <c r="F27" i="129"/>
  <c r="C27" i="129"/>
  <c r="F26" i="129"/>
  <c r="F25" i="129"/>
  <c r="C25" i="129"/>
  <c r="C23" i="140" s="1"/>
  <c r="F24" i="129"/>
  <c r="C24" i="129"/>
  <c r="F23" i="129"/>
  <c r="F22" i="129"/>
  <c r="F21" i="129"/>
  <c r="C21" i="129"/>
  <c r="F19" i="129"/>
  <c r="C19" i="129"/>
  <c r="C17" i="140" s="1"/>
  <c r="F18" i="129"/>
  <c r="C18" i="129"/>
  <c r="F17" i="129"/>
  <c r="F16" i="129"/>
  <c r="F15" i="129"/>
  <c r="C15" i="129"/>
  <c r="F13" i="129"/>
  <c r="F12" i="129"/>
  <c r="C12" i="129"/>
  <c r="E51" i="139"/>
  <c r="E48" i="139"/>
  <c r="E47" i="139"/>
  <c r="E43" i="139"/>
  <c r="E40" i="139"/>
  <c r="E39" i="139"/>
  <c r="E37" i="139"/>
  <c r="E36" i="139"/>
  <c r="E35" i="139"/>
  <c r="E31" i="139"/>
  <c r="E28" i="139"/>
  <c r="E27" i="139"/>
  <c r="D26" i="140"/>
  <c r="D25" i="140"/>
  <c r="E23" i="139"/>
  <c r="D21" i="140"/>
  <c r="E20" i="139"/>
  <c r="D19" i="140"/>
  <c r="D18" i="140"/>
  <c r="E16" i="139"/>
  <c r="D15" i="140"/>
  <c r="E15" i="139"/>
  <c r="D14" i="140"/>
  <c r="D13" i="140"/>
  <c r="D11" i="140"/>
  <c r="D10" i="140"/>
  <c r="E54" i="139"/>
  <c r="D58" i="122"/>
  <c r="E53" i="139"/>
  <c r="D56" i="122"/>
  <c r="D54" i="122"/>
  <c r="D50" i="122"/>
  <c r="E45" i="139"/>
  <c r="D48" i="122"/>
  <c r="E42" i="139"/>
  <c r="D46" i="122"/>
  <c r="E41" i="139"/>
  <c r="D44" i="122"/>
  <c r="D42" i="122"/>
  <c r="D38" i="122"/>
  <c r="E33" i="139"/>
  <c r="D36" i="122"/>
  <c r="D35" i="122"/>
  <c r="E30" i="139"/>
  <c r="D34" i="122"/>
  <c r="D32" i="122"/>
  <c r="D30" i="122"/>
  <c r="E25" i="139"/>
  <c r="E22" i="139"/>
  <c r="D26" i="122"/>
  <c r="D24" i="122"/>
  <c r="D23" i="122"/>
  <c r="D22" i="122"/>
  <c r="D20" i="122"/>
  <c r="D18" i="122"/>
  <c r="E12" i="139"/>
  <c r="D23" i="140"/>
  <c r="D22" i="140"/>
  <c r="D17" i="140"/>
  <c r="E52" i="139"/>
  <c r="D28" i="139"/>
  <c r="E19" i="139"/>
  <c r="E11" i="139"/>
  <c r="E10" i="139"/>
  <c r="F20" i="129"/>
  <c r="F14" i="129"/>
  <c r="D54" i="128"/>
  <c r="D52" i="139" s="1"/>
  <c r="D50" i="128"/>
  <c r="D48" i="128"/>
  <c r="D44" i="128"/>
  <c r="D42" i="139" s="1"/>
  <c r="D42" i="128"/>
  <c r="D40" i="139" s="1"/>
  <c r="D40" i="128"/>
  <c r="D38" i="139" s="1"/>
  <c r="G38" i="128"/>
  <c r="D38" i="128"/>
  <c r="D32" i="128"/>
  <c r="D30" i="139" s="1"/>
  <c r="D30" i="128"/>
  <c r="G29" i="128"/>
  <c r="G22" i="128"/>
  <c r="D22" i="128"/>
  <c r="D20" i="139" s="1"/>
  <c r="D18" i="128"/>
  <c r="D16" i="139" s="1"/>
  <c r="D14" i="128"/>
  <c r="D12" i="139" s="1"/>
  <c r="C28" i="127"/>
  <c r="C22" i="127"/>
  <c r="C16" i="127"/>
  <c r="D54" i="126"/>
  <c r="D46" i="126"/>
  <c r="D42" i="126"/>
  <c r="D34" i="126"/>
  <c r="D30" i="126"/>
  <c r="D25" i="126"/>
  <c r="D18" i="126"/>
  <c r="F17" i="126"/>
  <c r="D15" i="126"/>
  <c r="C29" i="125"/>
  <c r="C25" i="125"/>
  <c r="C23" i="125"/>
  <c r="C17" i="125"/>
  <c r="D55" i="124"/>
  <c r="D54" i="124"/>
  <c r="D50" i="124"/>
  <c r="D47" i="124"/>
  <c r="D43" i="124"/>
  <c r="D42" i="124"/>
  <c r="D35" i="124"/>
  <c r="D31" i="124"/>
  <c r="D23" i="124"/>
  <c r="D19" i="124"/>
  <c r="D18" i="124"/>
  <c r="F17" i="124"/>
  <c r="D16" i="124"/>
  <c r="C30" i="123"/>
  <c r="C26" i="123"/>
  <c r="C24" i="123"/>
  <c r="C18" i="123"/>
  <c r="C17" i="123"/>
  <c r="C14" i="123"/>
  <c r="D51" i="122"/>
  <c r="L15" i="120"/>
  <c r="D53" i="118"/>
  <c r="D52" i="118"/>
  <c r="C30" i="117"/>
  <c r="D17" i="116"/>
  <c r="N15" i="116"/>
  <c r="P15" i="116"/>
  <c r="G15" i="114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H15" i="112"/>
  <c r="D15" i="110"/>
  <c r="H15" i="110"/>
  <c r="M15" i="108"/>
  <c r="E15" i="108"/>
  <c r="K15" i="104"/>
  <c r="J15" i="104"/>
  <c r="E15" i="104"/>
  <c r="D15" i="96"/>
  <c r="C28" i="95"/>
  <c r="C20" i="95"/>
  <c r="C16" i="95"/>
  <c r="D53" i="94"/>
  <c r="D51" i="94"/>
  <c r="D49" i="94"/>
  <c r="D41" i="94"/>
  <c r="D31" i="94"/>
  <c r="D30" i="94"/>
  <c r="D25" i="94"/>
  <c r="D17" i="94"/>
  <c r="D13" i="94"/>
  <c r="G15" i="92"/>
  <c r="D15" i="90"/>
  <c r="O17" i="88"/>
  <c r="N17" i="88"/>
  <c r="M17" i="88"/>
  <c r="L17" i="88"/>
  <c r="J17" i="88"/>
  <c r="I17" i="88"/>
  <c r="H17" i="88"/>
  <c r="G17" i="88"/>
  <c r="F17" i="88"/>
  <c r="E17" i="88"/>
  <c r="D17" i="88"/>
  <c r="I15" i="86"/>
  <c r="F15" i="86"/>
  <c r="E15" i="86"/>
  <c r="D15" i="86"/>
  <c r="C20" i="85"/>
  <c r="D53" i="84"/>
  <c r="D51" i="84"/>
  <c r="D47" i="84"/>
  <c r="D41" i="84"/>
  <c r="D40" i="84"/>
  <c r="D38" i="84"/>
  <c r="H15" i="84"/>
  <c r="D26" i="84"/>
  <c r="V15" i="84"/>
  <c r="U15" i="84"/>
  <c r="J15" i="84"/>
  <c r="I15" i="84"/>
  <c r="Q15" i="84"/>
  <c r="E15" i="84"/>
  <c r="C27" i="83"/>
  <c r="C23" i="83"/>
  <c r="C22" i="83"/>
  <c r="C19" i="83"/>
  <c r="C18" i="83"/>
  <c r="D56" i="82"/>
  <c r="D55" i="82"/>
  <c r="D52" i="82"/>
  <c r="D51" i="82"/>
  <c r="D48" i="82"/>
  <c r="D47" i="82"/>
  <c r="D44" i="82"/>
  <c r="D43" i="82"/>
  <c r="D42" i="82"/>
  <c r="D41" i="82"/>
  <c r="D40" i="82"/>
  <c r="D39" i="82"/>
  <c r="D38" i="82"/>
  <c r="D36" i="82"/>
  <c r="D35" i="82"/>
  <c r="D32" i="82"/>
  <c r="D31" i="82"/>
  <c r="D28" i="82"/>
  <c r="D27" i="82"/>
  <c r="D24" i="82"/>
  <c r="D23" i="82"/>
  <c r="D20" i="82"/>
  <c r="H15" i="82"/>
  <c r="D19" i="82"/>
  <c r="D18" i="82"/>
  <c r="L15" i="82"/>
  <c r="D17" i="82"/>
  <c r="I15" i="82"/>
  <c r="F15" i="82"/>
  <c r="E15" i="82"/>
  <c r="D12" i="82"/>
  <c r="C30" i="80"/>
  <c r="C27" i="80"/>
  <c r="C26" i="80"/>
  <c r="C23" i="80"/>
  <c r="C22" i="80"/>
  <c r="C21" i="80"/>
  <c r="C20" i="80"/>
  <c r="C19" i="80"/>
  <c r="C18" i="80"/>
  <c r="C17" i="80"/>
  <c r="C15" i="80"/>
  <c r="C14" i="80"/>
  <c r="D55" i="81"/>
  <c r="D52" i="81"/>
  <c r="D47" i="81"/>
  <c r="D43" i="81"/>
  <c r="D41" i="81"/>
  <c r="D40" i="81"/>
  <c r="D36" i="81"/>
  <c r="D31" i="81"/>
  <c r="D28" i="81"/>
  <c r="D20" i="81"/>
  <c r="D19" i="81"/>
  <c r="L15" i="81"/>
  <c r="I15" i="81"/>
  <c r="F15" i="81"/>
  <c r="E15" i="81"/>
  <c r="D12" i="81"/>
  <c r="F30" i="79"/>
  <c r="F29" i="79"/>
  <c r="F27" i="79"/>
  <c r="F26" i="79"/>
  <c r="F25" i="79"/>
  <c r="F24" i="79"/>
  <c r="F23" i="79"/>
  <c r="F21" i="79"/>
  <c r="F20" i="79"/>
  <c r="F19" i="79"/>
  <c r="F18" i="79"/>
  <c r="F17" i="79"/>
  <c r="F15" i="79"/>
  <c r="F14" i="79"/>
  <c r="F13" i="79"/>
  <c r="F12" i="79"/>
  <c r="F30" i="78"/>
  <c r="F29" i="78"/>
  <c r="F28" i="78"/>
  <c r="F26" i="78"/>
  <c r="F25" i="78"/>
  <c r="F24" i="78"/>
  <c r="F23" i="78"/>
  <c r="F22" i="78"/>
  <c r="F20" i="78"/>
  <c r="F19" i="78"/>
  <c r="F18" i="78"/>
  <c r="F17" i="78"/>
  <c r="F16" i="78"/>
  <c r="F14" i="78"/>
  <c r="F13" i="78"/>
  <c r="F12" i="78"/>
  <c r="F30" i="77"/>
  <c r="F29" i="77"/>
  <c r="F28" i="77"/>
  <c r="F27" i="77"/>
  <c r="F25" i="77"/>
  <c r="F24" i="77"/>
  <c r="F23" i="77"/>
  <c r="F22" i="77"/>
  <c r="F21" i="77"/>
  <c r="F19" i="77"/>
  <c r="F18" i="77"/>
  <c r="F17" i="77"/>
  <c r="F16" i="77"/>
  <c r="F15" i="77"/>
  <c r="F13" i="77"/>
  <c r="F12" i="77"/>
  <c r="G55" i="76"/>
  <c r="G54" i="76"/>
  <c r="G53" i="76"/>
  <c r="G52" i="76"/>
  <c r="G51" i="76"/>
  <c r="G49" i="76"/>
  <c r="G48" i="76"/>
  <c r="G47" i="76"/>
  <c r="G46" i="76"/>
  <c r="G45" i="76"/>
  <c r="G43" i="76"/>
  <c r="G42" i="76"/>
  <c r="G41" i="76"/>
  <c r="G40" i="76"/>
  <c r="G39" i="76"/>
  <c r="G37" i="76"/>
  <c r="G36" i="76"/>
  <c r="G35" i="76"/>
  <c r="G34" i="76"/>
  <c r="G33" i="76"/>
  <c r="G31" i="76"/>
  <c r="G30" i="76"/>
  <c r="G29" i="76"/>
  <c r="G28" i="76"/>
  <c r="G27" i="76"/>
  <c r="G25" i="76"/>
  <c r="G24" i="76"/>
  <c r="G23" i="76"/>
  <c r="G22" i="76"/>
  <c r="G21" i="76"/>
  <c r="G19" i="76"/>
  <c r="G18" i="76"/>
  <c r="G17" i="76"/>
  <c r="G16" i="76"/>
  <c r="G14" i="76"/>
  <c r="G12" i="76"/>
  <c r="G56" i="75"/>
  <c r="G55" i="75"/>
  <c r="G53" i="75"/>
  <c r="G52" i="75"/>
  <c r="G51" i="75"/>
  <c r="G50" i="75"/>
  <c r="G49" i="75"/>
  <c r="G47" i="75"/>
  <c r="G46" i="75"/>
  <c r="G45" i="75"/>
  <c r="G44" i="75"/>
  <c r="G43" i="75"/>
  <c r="G41" i="75"/>
  <c r="G40" i="75"/>
  <c r="G39" i="75"/>
  <c r="G38" i="75"/>
  <c r="G37" i="75"/>
  <c r="G35" i="75"/>
  <c r="G34" i="75"/>
  <c r="G33" i="75"/>
  <c r="G32" i="75"/>
  <c r="G31" i="75"/>
  <c r="G29" i="75"/>
  <c r="G28" i="75"/>
  <c r="G27" i="75"/>
  <c r="G26" i="75"/>
  <c r="G25" i="75"/>
  <c r="G23" i="75"/>
  <c r="G22" i="75"/>
  <c r="G21" i="75"/>
  <c r="G20" i="75"/>
  <c r="G19" i="75"/>
  <c r="G17" i="75"/>
  <c r="G14" i="75"/>
  <c r="G13" i="75"/>
  <c r="G12" i="75"/>
  <c r="G56" i="74"/>
  <c r="G55" i="74"/>
  <c r="G54" i="74"/>
  <c r="G53" i="74"/>
  <c r="G52" i="74"/>
  <c r="G51" i="74"/>
  <c r="G50" i="74"/>
  <c r="G49" i="74"/>
  <c r="F49" i="74"/>
  <c r="G48" i="74"/>
  <c r="G47" i="74"/>
  <c r="G45" i="74"/>
  <c r="G44" i="74"/>
  <c r="G41" i="74"/>
  <c r="G40" i="74"/>
  <c r="G39" i="74"/>
  <c r="G37" i="74"/>
  <c r="G36" i="74"/>
  <c r="G35" i="74"/>
  <c r="G33" i="74"/>
  <c r="G32" i="74"/>
  <c r="G31" i="74"/>
  <c r="G29" i="74"/>
  <c r="G27" i="74"/>
  <c r="G26" i="74"/>
  <c r="G25" i="74"/>
  <c r="G24" i="74"/>
  <c r="G23" i="74"/>
  <c r="G21" i="74"/>
  <c r="G20" i="74"/>
  <c r="G19" i="74"/>
  <c r="G17" i="74"/>
  <c r="F16" i="74"/>
  <c r="G14" i="74"/>
  <c r="G13" i="74"/>
  <c r="G12" i="74"/>
  <c r="E15" i="72"/>
  <c r="D15" i="72"/>
  <c r="E15" i="70"/>
  <c r="D15" i="70"/>
  <c r="G15" i="70"/>
  <c r="I32" i="69"/>
  <c r="C32" i="69"/>
  <c r="I31" i="69"/>
  <c r="C31" i="69"/>
  <c r="C30" i="69"/>
  <c r="I29" i="69"/>
  <c r="C29" i="69"/>
  <c r="I28" i="69"/>
  <c r="C28" i="69"/>
  <c r="I27" i="69"/>
  <c r="C27" i="69"/>
  <c r="I26" i="69"/>
  <c r="I25" i="69"/>
  <c r="I24" i="69"/>
  <c r="I23" i="69"/>
  <c r="C23" i="69"/>
  <c r="I22" i="69"/>
  <c r="C22" i="69"/>
  <c r="I21" i="69"/>
  <c r="C21" i="69"/>
  <c r="C20" i="69"/>
  <c r="C19" i="69"/>
  <c r="C18" i="69"/>
  <c r="I17" i="69"/>
  <c r="C17" i="69"/>
  <c r="I16" i="69"/>
  <c r="I15" i="69"/>
  <c r="C15" i="69"/>
  <c r="I14" i="69"/>
  <c r="C14" i="69"/>
  <c r="J57" i="68"/>
  <c r="J56" i="68"/>
  <c r="J55" i="68"/>
  <c r="D55" i="68"/>
  <c r="D54" i="68"/>
  <c r="D51" i="68"/>
  <c r="J50" i="68"/>
  <c r="D50" i="68"/>
  <c r="J49" i="68"/>
  <c r="J48" i="68"/>
  <c r="D48" i="68"/>
  <c r="J47" i="68"/>
  <c r="J45" i="68"/>
  <c r="J44" i="68"/>
  <c r="J43" i="68"/>
  <c r="D43" i="68"/>
  <c r="D42" i="68"/>
  <c r="J41" i="68"/>
  <c r="J40" i="68"/>
  <c r="D39" i="68"/>
  <c r="D38" i="68"/>
  <c r="J37" i="68"/>
  <c r="D37" i="68"/>
  <c r="J36" i="68"/>
  <c r="J35" i="68"/>
  <c r="D34" i="68"/>
  <c r="J33" i="68"/>
  <c r="J32" i="68"/>
  <c r="J31" i="68"/>
  <c r="D31" i="68"/>
  <c r="D30" i="68"/>
  <c r="J29" i="68"/>
  <c r="J28" i="68"/>
  <c r="D27" i="68"/>
  <c r="M17" i="68"/>
  <c r="D26" i="68"/>
  <c r="J25" i="68"/>
  <c r="J24" i="68"/>
  <c r="D24" i="68"/>
  <c r="J23" i="68"/>
  <c r="D22" i="68"/>
  <c r="J21" i="68"/>
  <c r="J20" i="68"/>
  <c r="D20" i="68"/>
  <c r="J19" i="68"/>
  <c r="I17" i="68"/>
  <c r="D19" i="68"/>
  <c r="G17" i="68"/>
  <c r="F17" i="68"/>
  <c r="D18" i="68"/>
  <c r="N17" i="68"/>
  <c r="J16" i="68"/>
  <c r="D15" i="68"/>
  <c r="J14" i="68"/>
  <c r="D14" i="68"/>
  <c r="C30" i="67"/>
  <c r="C29" i="67"/>
  <c r="C28" i="67"/>
  <c r="C27" i="67"/>
  <c r="C26" i="67"/>
  <c r="C24" i="67"/>
  <c r="C23" i="67"/>
  <c r="C22" i="67"/>
  <c r="C21" i="67"/>
  <c r="C20" i="67"/>
  <c r="C18" i="67"/>
  <c r="C17" i="67"/>
  <c r="C16" i="67"/>
  <c r="C15" i="67"/>
  <c r="C14" i="67"/>
  <c r="C12" i="67"/>
  <c r="D56" i="66"/>
  <c r="D55" i="66"/>
  <c r="D54" i="66"/>
  <c r="D53" i="66"/>
  <c r="D51" i="66"/>
  <c r="D50" i="66"/>
  <c r="D49" i="66"/>
  <c r="D48" i="66"/>
  <c r="D47" i="66"/>
  <c r="D45" i="66"/>
  <c r="D44" i="66"/>
  <c r="D43" i="66"/>
  <c r="D42" i="66"/>
  <c r="D41" i="66"/>
  <c r="D39" i="66"/>
  <c r="D38" i="66"/>
  <c r="D37" i="66"/>
  <c r="D36" i="66"/>
  <c r="D35" i="66"/>
  <c r="D33" i="66"/>
  <c r="D32" i="66"/>
  <c r="D31" i="66"/>
  <c r="D30" i="66"/>
  <c r="D29" i="66"/>
  <c r="D27" i="66"/>
  <c r="D26" i="66"/>
  <c r="D25" i="66"/>
  <c r="D24" i="66"/>
  <c r="D23" i="66"/>
  <c r="D21" i="66"/>
  <c r="D20" i="66"/>
  <c r="D19" i="66"/>
  <c r="D18" i="66"/>
  <c r="D17" i="66"/>
  <c r="D14" i="66"/>
  <c r="D13" i="66"/>
  <c r="D12" i="66"/>
  <c r="C30" i="65"/>
  <c r="C29" i="65"/>
  <c r="C27" i="65"/>
  <c r="C26" i="65"/>
  <c r="C24" i="65"/>
  <c r="C23" i="65"/>
  <c r="C21" i="65"/>
  <c r="C20" i="65"/>
  <c r="C18" i="65"/>
  <c r="C17" i="65"/>
  <c r="C15" i="65"/>
  <c r="C14" i="65"/>
  <c r="C12" i="65"/>
  <c r="D54" i="64"/>
  <c r="D51" i="64"/>
  <c r="D40" i="64"/>
  <c r="D39" i="64"/>
  <c r="D27" i="64"/>
  <c r="D26" i="64"/>
  <c r="D18" i="64"/>
  <c r="D27" i="132"/>
  <c r="D24" i="132"/>
  <c r="D23" i="132"/>
  <c r="D21" i="132"/>
  <c r="D18" i="132"/>
  <c r="D17" i="132"/>
  <c r="D15" i="132"/>
  <c r="D12" i="132"/>
  <c r="D11" i="132"/>
  <c r="E54" i="131"/>
  <c r="E51" i="131"/>
  <c r="E50" i="131"/>
  <c r="E48" i="131"/>
  <c r="E45" i="131"/>
  <c r="E44" i="131"/>
  <c r="E42" i="131"/>
  <c r="E39" i="131"/>
  <c r="E38" i="131"/>
  <c r="E36" i="131"/>
  <c r="E33" i="131"/>
  <c r="E32" i="131"/>
  <c r="E30" i="131"/>
  <c r="E27" i="131"/>
  <c r="E26" i="131"/>
  <c r="E24" i="131"/>
  <c r="E21" i="131"/>
  <c r="E20" i="131"/>
  <c r="E18" i="131"/>
  <c r="E14" i="131"/>
  <c r="E11" i="131"/>
  <c r="E30" i="77"/>
  <c r="E29" i="78"/>
  <c r="E28" i="79"/>
  <c r="E27" i="77"/>
  <c r="E26" i="78"/>
  <c r="E25" i="79"/>
  <c r="E24" i="77"/>
  <c r="E22" i="79"/>
  <c r="E21" i="77"/>
  <c r="E20" i="78"/>
  <c r="E19" i="79"/>
  <c r="E18" i="77"/>
  <c r="E17" i="78"/>
  <c r="E16" i="79"/>
  <c r="E15" i="77"/>
  <c r="E13" i="79"/>
  <c r="E12" i="77"/>
  <c r="F56" i="76"/>
  <c r="F55" i="76"/>
  <c r="F54" i="76"/>
  <c r="F53" i="76"/>
  <c r="F52" i="76"/>
  <c r="F51" i="76"/>
  <c r="F50" i="76"/>
  <c r="F49" i="76"/>
  <c r="F48" i="76"/>
  <c r="F46" i="76"/>
  <c r="F45" i="76"/>
  <c r="F44" i="76"/>
  <c r="F43" i="74"/>
  <c r="F42" i="76"/>
  <c r="F41" i="76"/>
  <c r="F40" i="76"/>
  <c r="F39" i="76"/>
  <c r="F38" i="76"/>
  <c r="F37" i="76"/>
  <c r="F36" i="76"/>
  <c r="F33" i="76"/>
  <c r="F32" i="76"/>
  <c r="F31" i="76"/>
  <c r="F30" i="76"/>
  <c r="F29" i="76"/>
  <c r="F28" i="76"/>
  <c r="F27" i="76"/>
  <c r="F26" i="76"/>
  <c r="F25" i="76"/>
  <c r="F24" i="76"/>
  <c r="F23" i="76"/>
  <c r="F21" i="76"/>
  <c r="F20" i="76"/>
  <c r="F19" i="76"/>
  <c r="F18" i="76"/>
  <c r="F17" i="76"/>
  <c r="F16" i="76"/>
  <c r="F14" i="76"/>
  <c r="F13" i="74"/>
  <c r="D30" i="64" l="1"/>
  <c r="D42" i="64"/>
  <c r="D48" i="64"/>
  <c r="F15" i="94"/>
  <c r="D42" i="94"/>
  <c r="E15" i="112"/>
  <c r="D16" i="68"/>
  <c r="J18" i="68"/>
  <c r="J22" i="68"/>
  <c r="D25" i="68"/>
  <c r="J26" i="68"/>
  <c r="D28" i="68"/>
  <c r="D29" i="68"/>
  <c r="J30" i="68"/>
  <c r="D32" i="68"/>
  <c r="J34" i="68"/>
  <c r="D36" i="68"/>
  <c r="J38" i="68"/>
  <c r="D40" i="68"/>
  <c r="D41" i="68"/>
  <c r="J42" i="68"/>
  <c r="D44" i="68"/>
  <c r="J46" i="68"/>
  <c r="D49" i="68"/>
  <c r="D52" i="68"/>
  <c r="D53" i="68"/>
  <c r="J54" i="68"/>
  <c r="D56" i="68"/>
  <c r="J58" i="68"/>
  <c r="F16" i="79"/>
  <c r="F22" i="79"/>
  <c r="F28" i="79"/>
  <c r="F15" i="78"/>
  <c r="F21" i="78"/>
  <c r="F27" i="78"/>
  <c r="F14" i="77"/>
  <c r="F20" i="77"/>
  <c r="F26" i="77"/>
  <c r="G13" i="76"/>
  <c r="G20" i="76"/>
  <c r="G26" i="76"/>
  <c r="G32" i="76"/>
  <c r="G38" i="76"/>
  <c r="G44" i="76"/>
  <c r="G50" i="76"/>
  <c r="G56" i="76"/>
  <c r="G18" i="75"/>
  <c r="G24" i="75"/>
  <c r="G30" i="75"/>
  <c r="G36" i="75"/>
  <c r="G42" i="75"/>
  <c r="G48" i="75"/>
  <c r="G54" i="75"/>
  <c r="E15" i="74"/>
  <c r="G22" i="74"/>
  <c r="G28" i="74"/>
  <c r="G34" i="74"/>
  <c r="G46" i="74"/>
  <c r="D25" i="84"/>
  <c r="D37" i="84"/>
  <c r="I15" i="90"/>
  <c r="L15" i="84"/>
  <c r="D55" i="84"/>
  <c r="C22" i="85"/>
  <c r="D21" i="94"/>
  <c r="D37" i="94"/>
  <c r="C30" i="95"/>
  <c r="G15" i="104"/>
  <c r="D48" i="118"/>
  <c r="D15" i="122"/>
  <c r="D28" i="122"/>
  <c r="D40" i="122"/>
  <c r="D52" i="122"/>
  <c r="C20" i="127"/>
  <c r="C32" i="127"/>
  <c r="D26" i="126"/>
  <c r="D38" i="126"/>
  <c r="D50" i="126"/>
  <c r="D58" i="126"/>
  <c r="C21" i="125"/>
  <c r="D14" i="124"/>
  <c r="D27" i="124"/>
  <c r="D39" i="124"/>
  <c r="D51" i="124"/>
  <c r="C26" i="85"/>
  <c r="D23" i="94"/>
  <c r="D13" i="84"/>
  <c r="S15" i="84"/>
  <c r="G15" i="84"/>
  <c r="D29" i="84"/>
  <c r="C28" i="85"/>
  <c r="D47" i="94"/>
  <c r="D54" i="94"/>
  <c r="D18" i="118"/>
  <c r="M17" i="122"/>
  <c r="G17" i="122"/>
  <c r="E17" i="139"/>
  <c r="E21" i="139"/>
  <c r="E29" i="139"/>
  <c r="E49" i="139"/>
  <c r="C17" i="129"/>
  <c r="C15" i="140" s="1"/>
  <c r="C23" i="129"/>
  <c r="C21" i="140" s="1"/>
  <c r="C29" i="129"/>
  <c r="C27" i="140" s="1"/>
  <c r="D20" i="128"/>
  <c r="D26" i="128"/>
  <c r="D56" i="128"/>
  <c r="D54" i="139" s="1"/>
  <c r="J17" i="126"/>
  <c r="D21" i="64"/>
  <c r="D28" i="84"/>
  <c r="D49" i="84"/>
  <c r="C16" i="85"/>
  <c r="D19" i="94"/>
  <c r="D33" i="94"/>
  <c r="D38" i="94"/>
  <c r="D45" i="94"/>
  <c r="C14" i="95"/>
  <c r="C21" i="95"/>
  <c r="C18" i="117"/>
  <c r="C21" i="117"/>
  <c r="C22" i="117"/>
  <c r="C26" i="117"/>
  <c r="C27" i="117"/>
  <c r="C28" i="117"/>
  <c r="C29" i="117"/>
  <c r="D14" i="122"/>
  <c r="D19" i="122"/>
  <c r="D27" i="122"/>
  <c r="D31" i="122"/>
  <c r="D39" i="122"/>
  <c r="D43" i="122"/>
  <c r="D47" i="122"/>
  <c r="D55" i="122"/>
  <c r="D16" i="140"/>
  <c r="C15" i="127"/>
  <c r="C19" i="127"/>
  <c r="C23" i="127"/>
  <c r="C27" i="127"/>
  <c r="C31" i="127"/>
  <c r="D16" i="126"/>
  <c r="H17" i="126"/>
  <c r="E17" i="126"/>
  <c r="D17" i="126" s="1"/>
  <c r="D29" i="126"/>
  <c r="D37" i="126"/>
  <c r="D41" i="126"/>
  <c r="D49" i="126"/>
  <c r="D53" i="126"/>
  <c r="D57" i="126"/>
  <c r="C16" i="125"/>
  <c r="C20" i="125"/>
  <c r="C24" i="125"/>
  <c r="C28" i="125"/>
  <c r="C32" i="125"/>
  <c r="D26" i="124"/>
  <c r="D34" i="124"/>
  <c r="D16" i="66"/>
  <c r="D22" i="66"/>
  <c r="D28" i="66"/>
  <c r="D34" i="66"/>
  <c r="D40" i="66"/>
  <c r="D46" i="66"/>
  <c r="D52" i="66"/>
  <c r="C13" i="67"/>
  <c r="C19" i="67"/>
  <c r="C25" i="67"/>
  <c r="D12" i="84"/>
  <c r="D14" i="84"/>
  <c r="C14" i="85"/>
  <c r="C21" i="85"/>
  <c r="D43" i="94"/>
  <c r="C26" i="95"/>
  <c r="D39" i="116"/>
  <c r="F15" i="118"/>
  <c r="D19" i="118"/>
  <c r="D41" i="118"/>
  <c r="D43" i="118"/>
  <c r="N15" i="84"/>
  <c r="D19" i="84"/>
  <c r="K15" i="84"/>
  <c r="D21" i="84"/>
  <c r="C12" i="95"/>
  <c r="C17" i="95"/>
  <c r="C24" i="95"/>
  <c r="D28" i="116"/>
  <c r="C19" i="140"/>
  <c r="C28" i="123"/>
  <c r="C32" i="123"/>
  <c r="C19" i="85"/>
  <c r="D41" i="64"/>
  <c r="D17" i="84"/>
  <c r="R15" i="84"/>
  <c r="F15" i="84"/>
  <c r="D29" i="94"/>
  <c r="D55" i="94"/>
  <c r="D15" i="112"/>
  <c r="D29" i="118"/>
  <c r="H15" i="128"/>
  <c r="D48" i="139"/>
  <c r="E32" i="139"/>
  <c r="E44" i="139"/>
  <c r="D32" i="64"/>
  <c r="D35" i="84"/>
  <c r="D27" i="94"/>
  <c r="D39" i="94"/>
  <c r="C22" i="95"/>
  <c r="J15" i="106"/>
  <c r="L15" i="108"/>
  <c r="E15" i="110"/>
  <c r="D37" i="120"/>
  <c r="D44" i="120"/>
  <c r="C13" i="65"/>
  <c r="C16" i="65"/>
  <c r="C19" i="65"/>
  <c r="C22" i="65"/>
  <c r="C25" i="65"/>
  <c r="C28" i="65"/>
  <c r="T15" i="84"/>
  <c r="D31" i="84"/>
  <c r="D43" i="84"/>
  <c r="D52" i="84"/>
  <c r="H15" i="86"/>
  <c r="F15" i="110"/>
  <c r="D56" i="116"/>
  <c r="D13" i="120"/>
  <c r="D26" i="120"/>
  <c r="D50" i="120"/>
  <c r="N15" i="108"/>
  <c r="G15" i="110"/>
  <c r="C26" i="119"/>
  <c r="D36" i="139"/>
  <c r="I17" i="122"/>
  <c r="C13" i="129"/>
  <c r="C11" i="140" s="1"/>
  <c r="D12" i="128"/>
  <c r="D10" i="139" s="1"/>
  <c r="D16" i="128"/>
  <c r="D14" i="139" s="1"/>
  <c r="D46" i="128"/>
  <c r="D44" i="139" s="1"/>
  <c r="D52" i="128"/>
  <c r="D50" i="139" s="1"/>
  <c r="C18" i="85"/>
  <c r="C18" i="95"/>
  <c r="E15" i="96"/>
  <c r="D40" i="118"/>
  <c r="D49" i="120"/>
  <c r="C16" i="121"/>
  <c r="C24" i="121"/>
  <c r="C26" i="121"/>
  <c r="C27" i="121"/>
  <c r="C28" i="121"/>
  <c r="C29" i="121"/>
  <c r="C30" i="121"/>
  <c r="D20" i="140"/>
  <c r="D18" i="81"/>
  <c r="D24" i="81"/>
  <c r="D27" i="81"/>
  <c r="D39" i="81"/>
  <c r="D42" i="81"/>
  <c r="D48" i="81"/>
  <c r="D51" i="81"/>
  <c r="C21" i="83"/>
  <c r="C30" i="83"/>
  <c r="D17" i="81"/>
  <c r="E15" i="75"/>
  <c r="G16" i="74"/>
  <c r="E17" i="68"/>
  <c r="D17" i="68" s="1"/>
  <c r="D15" i="76"/>
  <c r="F22" i="76"/>
  <c r="F34" i="76"/>
  <c r="D33" i="68"/>
  <c r="J52" i="68"/>
  <c r="C25" i="69"/>
  <c r="G16" i="75"/>
  <c r="E15" i="76"/>
  <c r="D14" i="81"/>
  <c r="D30" i="81"/>
  <c r="D54" i="81"/>
  <c r="D14" i="82"/>
  <c r="D30" i="82"/>
  <c r="D54" i="82"/>
  <c r="D50" i="84"/>
  <c r="F35" i="76"/>
  <c r="F47" i="76"/>
  <c r="E14" i="78"/>
  <c r="D23" i="68"/>
  <c r="D47" i="68"/>
  <c r="J51" i="68"/>
  <c r="I20" i="69"/>
  <c r="C24" i="69"/>
  <c r="G30" i="74"/>
  <c r="D16" i="81"/>
  <c r="D37" i="81"/>
  <c r="C16" i="80"/>
  <c r="D16" i="82"/>
  <c r="D37" i="82"/>
  <c r="C16" i="83"/>
  <c r="D39" i="84"/>
  <c r="D54" i="84"/>
  <c r="C24" i="85"/>
  <c r="J27" i="68"/>
  <c r="C16" i="69"/>
  <c r="D26" i="81"/>
  <c r="D50" i="81"/>
  <c r="C29" i="80"/>
  <c r="D26" i="82"/>
  <c r="D50" i="82"/>
  <c r="C29" i="83"/>
  <c r="M15" i="84"/>
  <c r="D30" i="84"/>
  <c r="D56" i="84"/>
  <c r="C13" i="85"/>
  <c r="L17" i="68"/>
  <c r="F15" i="72"/>
  <c r="D15" i="74"/>
  <c r="D33" i="81"/>
  <c r="C12" i="80"/>
  <c r="J15" i="82"/>
  <c r="D33" i="82"/>
  <c r="C12" i="83"/>
  <c r="D23" i="84"/>
  <c r="D32" i="84"/>
  <c r="D34" i="84"/>
  <c r="D45" i="84"/>
  <c r="C15" i="85"/>
  <c r="K17" i="68"/>
  <c r="D21" i="68"/>
  <c r="D46" i="68"/>
  <c r="I19" i="69"/>
  <c r="G15" i="81"/>
  <c r="D15" i="81" s="1"/>
  <c r="D22" i="81"/>
  <c r="D46" i="81"/>
  <c r="C25" i="80"/>
  <c r="G15" i="82"/>
  <c r="D22" i="82"/>
  <c r="D46" i="82"/>
  <c r="C25" i="83"/>
  <c r="O15" i="84"/>
  <c r="D36" i="84"/>
  <c r="C30" i="85"/>
  <c r="G15" i="90"/>
  <c r="D18" i="94"/>
  <c r="D45" i="68"/>
  <c r="I18" i="69"/>
  <c r="F15" i="70"/>
  <c r="D13" i="81"/>
  <c r="D29" i="81"/>
  <c r="D53" i="81"/>
  <c r="D13" i="82"/>
  <c r="D29" i="82"/>
  <c r="D53" i="82"/>
  <c r="D16" i="84"/>
  <c r="P15" i="84"/>
  <c r="C17" i="85"/>
  <c r="J15" i="68"/>
  <c r="H15" i="70"/>
  <c r="G18" i="74"/>
  <c r="G42" i="74"/>
  <c r="D15" i="75"/>
  <c r="G15" i="75" s="1"/>
  <c r="J15" i="81"/>
  <c r="D25" i="81"/>
  <c r="D49" i="81"/>
  <c r="C28" i="80"/>
  <c r="D25" i="82"/>
  <c r="D49" i="82"/>
  <c r="C28" i="83"/>
  <c r="D18" i="84"/>
  <c r="D27" i="84"/>
  <c r="C23" i="85"/>
  <c r="C25" i="85"/>
  <c r="D35" i="94"/>
  <c r="K15" i="81"/>
  <c r="K15" i="82"/>
  <c r="D20" i="84"/>
  <c r="D42" i="84"/>
  <c r="C12" i="85"/>
  <c r="C27" i="85"/>
  <c r="F43" i="76"/>
  <c r="D35" i="68"/>
  <c r="J39" i="68"/>
  <c r="J53" i="68"/>
  <c r="D57" i="68"/>
  <c r="C26" i="69"/>
  <c r="I30" i="69"/>
  <c r="G38" i="74"/>
  <c r="G43" i="74"/>
  <c r="D21" i="81"/>
  <c r="D45" i="81"/>
  <c r="C24" i="80"/>
  <c r="D21" i="82"/>
  <c r="D45" i="82"/>
  <c r="C24" i="83"/>
  <c r="D22" i="84"/>
  <c r="D33" i="84"/>
  <c r="D44" i="84"/>
  <c r="D46" i="84"/>
  <c r="E15" i="66"/>
  <c r="D15" i="66" s="1"/>
  <c r="D58" i="68"/>
  <c r="E23" i="78"/>
  <c r="D34" i="81"/>
  <c r="C13" i="80"/>
  <c r="D34" i="82"/>
  <c r="C13" i="83"/>
  <c r="D24" i="84"/>
  <c r="D48" i="84"/>
  <c r="C29" i="85"/>
  <c r="D14" i="94"/>
  <c r="D26" i="94"/>
  <c r="D50" i="94"/>
  <c r="C29" i="95"/>
  <c r="G15" i="106"/>
  <c r="D26" i="114"/>
  <c r="F26" i="112" s="1"/>
  <c r="D38" i="114"/>
  <c r="F38" i="112" s="1"/>
  <c r="D50" i="114"/>
  <c r="F50" i="112" s="1"/>
  <c r="E15" i="118"/>
  <c r="D16" i="118"/>
  <c r="D12" i="94"/>
  <c r="D24" i="94"/>
  <c r="D48" i="94"/>
  <c r="C27" i="95"/>
  <c r="H15" i="106"/>
  <c r="I15" i="108"/>
  <c r="F15" i="108"/>
  <c r="R15" i="108"/>
  <c r="G15" i="112"/>
  <c r="D28" i="118"/>
  <c r="D32" i="118"/>
  <c r="D34" i="118"/>
  <c r="D38" i="118"/>
  <c r="E15" i="92"/>
  <c r="D22" i="94"/>
  <c r="D46" i="94"/>
  <c r="C25" i="95"/>
  <c r="F15" i="96"/>
  <c r="D16" i="114"/>
  <c r="F16" i="112" s="1"/>
  <c r="J15" i="114"/>
  <c r="D24" i="114"/>
  <c r="F24" i="112" s="1"/>
  <c r="D28" i="114"/>
  <c r="F28" i="112" s="1"/>
  <c r="D36" i="114"/>
  <c r="F36" i="112" s="1"/>
  <c r="D40" i="114"/>
  <c r="F40" i="112" s="1"/>
  <c r="D48" i="114"/>
  <c r="F48" i="112" s="1"/>
  <c r="D52" i="114"/>
  <c r="F52" i="112" s="1"/>
  <c r="D12" i="116"/>
  <c r="D13" i="116"/>
  <c r="D14" i="116"/>
  <c r="F15" i="92"/>
  <c r="D20" i="94"/>
  <c r="D44" i="94"/>
  <c r="C23" i="95"/>
  <c r="G15" i="96"/>
  <c r="K15" i="108"/>
  <c r="I15" i="112"/>
  <c r="D27" i="116"/>
  <c r="D30" i="116"/>
  <c r="D31" i="116"/>
  <c r="D35" i="116"/>
  <c r="D36" i="116"/>
  <c r="D37" i="116"/>
  <c r="D38" i="116"/>
  <c r="D44" i="118"/>
  <c r="D46" i="118"/>
  <c r="D50" i="118"/>
  <c r="H15" i="120"/>
  <c r="T15" i="120"/>
  <c r="D20" i="120"/>
  <c r="D16" i="94"/>
  <c r="D40" i="94"/>
  <c r="C19" i="95"/>
  <c r="H15" i="114"/>
  <c r="D21" i="114"/>
  <c r="F21" i="112" s="1"/>
  <c r="D25" i="114"/>
  <c r="F25" i="112" s="1"/>
  <c r="D33" i="114"/>
  <c r="F33" i="112" s="1"/>
  <c r="D37" i="114"/>
  <c r="F37" i="112" s="1"/>
  <c r="D45" i="114"/>
  <c r="F45" i="112" s="1"/>
  <c r="D51" i="116"/>
  <c r="D53" i="116"/>
  <c r="C19" i="119"/>
  <c r="J15" i="120"/>
  <c r="V15" i="120"/>
  <c r="P15" i="120"/>
  <c r="M15" i="106"/>
  <c r="L15" i="106"/>
  <c r="I15" i="114"/>
  <c r="D17" i="118"/>
  <c r="D25" i="120"/>
  <c r="D29" i="120"/>
  <c r="D33" i="120"/>
  <c r="D35" i="120"/>
  <c r="D36" i="120"/>
  <c r="J15" i="90"/>
  <c r="H15" i="90"/>
  <c r="G15" i="94"/>
  <c r="D36" i="94"/>
  <c r="C15" i="95"/>
  <c r="D22" i="116"/>
  <c r="D52" i="116"/>
  <c r="H15" i="94"/>
  <c r="D34" i="94"/>
  <c r="C13" i="95"/>
  <c r="D33" i="116"/>
  <c r="D46" i="116"/>
  <c r="D31" i="118"/>
  <c r="C15" i="119"/>
  <c r="C27" i="119"/>
  <c r="D51" i="120"/>
  <c r="D15" i="92"/>
  <c r="I15" i="94"/>
  <c r="D32" i="94"/>
  <c r="D56" i="94"/>
  <c r="H15" i="104"/>
  <c r="Q15" i="108"/>
  <c r="D17" i="114"/>
  <c r="F17" i="112" s="1"/>
  <c r="F15" i="112" s="1"/>
  <c r="D29" i="114"/>
  <c r="F29" i="112" s="1"/>
  <c r="D41" i="114"/>
  <c r="F41" i="112" s="1"/>
  <c r="D53" i="114"/>
  <c r="F53" i="112" s="1"/>
  <c r="K15" i="116"/>
  <c r="C24" i="117"/>
  <c r="H15" i="118"/>
  <c r="N15" i="120"/>
  <c r="F15" i="90"/>
  <c r="E15" i="90"/>
  <c r="D28" i="94"/>
  <c r="D52" i="94"/>
  <c r="F15" i="106"/>
  <c r="D13" i="118"/>
  <c r="D23" i="118"/>
  <c r="C20" i="119"/>
  <c r="C24" i="119"/>
  <c r="C28" i="119"/>
  <c r="C30" i="119"/>
  <c r="D12" i="120"/>
  <c r="D52" i="120"/>
  <c r="D54" i="120"/>
  <c r="C13" i="121"/>
  <c r="C22" i="121"/>
  <c r="F15" i="104"/>
  <c r="I15" i="104"/>
  <c r="L15" i="104"/>
  <c r="N15" i="106"/>
  <c r="K15" i="106"/>
  <c r="O15" i="116"/>
  <c r="C23" i="117"/>
  <c r="G15" i="118"/>
  <c r="D33" i="118"/>
  <c r="D37" i="118"/>
  <c r="D39" i="118"/>
  <c r="D42" i="118"/>
  <c r="C23" i="119"/>
  <c r="C25" i="119"/>
  <c r="C29" i="119"/>
  <c r="I15" i="120"/>
  <c r="U15" i="120"/>
  <c r="O15" i="120"/>
  <c r="D32" i="120"/>
  <c r="C19" i="121"/>
  <c r="C21" i="121"/>
  <c r="E15" i="128"/>
  <c r="C25" i="121"/>
  <c r="E18" i="139"/>
  <c r="D24" i="139"/>
  <c r="C10" i="140"/>
  <c r="C13" i="140"/>
  <c r="C16" i="140"/>
  <c r="C22" i="140"/>
  <c r="C25" i="140"/>
  <c r="C28" i="140"/>
  <c r="D31" i="139"/>
  <c r="D37" i="139"/>
  <c r="D43" i="139"/>
  <c r="D49" i="139"/>
  <c r="K17" i="126"/>
  <c r="H17" i="124"/>
  <c r="O15" i="108"/>
  <c r="F15" i="114"/>
  <c r="K15" i="114"/>
  <c r="D23" i="114"/>
  <c r="F23" i="112" s="1"/>
  <c r="D35" i="114"/>
  <c r="F35" i="112" s="1"/>
  <c r="D47" i="114"/>
  <c r="F47" i="112" s="1"/>
  <c r="D18" i="116"/>
  <c r="D19" i="116"/>
  <c r="D23" i="116"/>
  <c r="D24" i="116"/>
  <c r="D25" i="116"/>
  <c r="D26" i="116"/>
  <c r="D45" i="118"/>
  <c r="D49" i="118"/>
  <c r="D51" i="118"/>
  <c r="D54" i="118"/>
  <c r="K15" i="120"/>
  <c r="D17" i="120"/>
  <c r="D21" i="120"/>
  <c r="D23" i="120"/>
  <c r="D24" i="120"/>
  <c r="D38" i="120"/>
  <c r="D56" i="120"/>
  <c r="D21" i="126"/>
  <c r="F17" i="122"/>
  <c r="D24" i="140"/>
  <c r="F15" i="128"/>
  <c r="L17" i="126"/>
  <c r="I17" i="124"/>
  <c r="C23" i="121"/>
  <c r="D49" i="114"/>
  <c r="F49" i="112" s="1"/>
  <c r="C12" i="115"/>
  <c r="E12" i="113" s="1"/>
  <c r="G15" i="116"/>
  <c r="D29" i="116"/>
  <c r="D42" i="116"/>
  <c r="D43" i="116"/>
  <c r="D47" i="116"/>
  <c r="D48" i="116"/>
  <c r="D49" i="116"/>
  <c r="D50" i="116"/>
  <c r="D20" i="118"/>
  <c r="D22" i="118"/>
  <c r="D26" i="118"/>
  <c r="C12" i="119"/>
  <c r="C16" i="119"/>
  <c r="C18" i="119"/>
  <c r="C21" i="119"/>
  <c r="M15" i="120"/>
  <c r="D27" i="120"/>
  <c r="D41" i="120"/>
  <c r="D45" i="120"/>
  <c r="D47" i="120"/>
  <c r="D48" i="120"/>
  <c r="C17" i="121"/>
  <c r="D16" i="122"/>
  <c r="H17" i="122"/>
  <c r="K17" i="122"/>
  <c r="D21" i="122"/>
  <c r="D25" i="122"/>
  <c r="D29" i="122"/>
  <c r="D33" i="122"/>
  <c r="D37" i="122"/>
  <c r="D41" i="122"/>
  <c r="D45" i="122"/>
  <c r="D49" i="122"/>
  <c r="D53" i="122"/>
  <c r="D57" i="122"/>
  <c r="E34" i="139"/>
  <c r="E46" i="139"/>
  <c r="C17" i="127"/>
  <c r="C21" i="127"/>
  <c r="C25" i="127"/>
  <c r="C29" i="127"/>
  <c r="D14" i="126"/>
  <c r="D19" i="126"/>
  <c r="D23" i="126"/>
  <c r="D27" i="126"/>
  <c r="D31" i="126"/>
  <c r="D35" i="126"/>
  <c r="D39" i="126"/>
  <c r="D43" i="126"/>
  <c r="D47" i="126"/>
  <c r="D51" i="126"/>
  <c r="D55" i="126"/>
  <c r="C14" i="125"/>
  <c r="C18" i="125"/>
  <c r="C22" i="125"/>
  <c r="C26" i="125"/>
  <c r="C30" i="125"/>
  <c r="D15" i="124"/>
  <c r="K17" i="124"/>
  <c r="E17" i="124"/>
  <c r="D17" i="124" s="1"/>
  <c r="D24" i="124"/>
  <c r="D28" i="124"/>
  <c r="D32" i="124"/>
  <c r="D36" i="124"/>
  <c r="D40" i="124"/>
  <c r="D44" i="124"/>
  <c r="D48" i="124"/>
  <c r="D52" i="124"/>
  <c r="D56" i="124"/>
  <c r="C15" i="123"/>
  <c r="C19" i="123"/>
  <c r="C23" i="123"/>
  <c r="C27" i="123"/>
  <c r="C31" i="123"/>
  <c r="D14" i="114"/>
  <c r="F14" i="112" s="1"/>
  <c r="D20" i="114"/>
  <c r="F20" i="112" s="1"/>
  <c r="D32" i="114"/>
  <c r="F32" i="112" s="1"/>
  <c r="D44" i="114"/>
  <c r="F44" i="112" s="1"/>
  <c r="D56" i="114"/>
  <c r="F56" i="112" s="1"/>
  <c r="H15" i="116"/>
  <c r="D41" i="116"/>
  <c r="D54" i="116"/>
  <c r="D55" i="116"/>
  <c r="C14" i="117"/>
  <c r="C15" i="117"/>
  <c r="C16" i="117"/>
  <c r="C17" i="117"/>
  <c r="D35" i="118"/>
  <c r="D55" i="118"/>
  <c r="D14" i="120"/>
  <c r="D39" i="120"/>
  <c r="D53" i="120"/>
  <c r="C12" i="121"/>
  <c r="C14" i="121"/>
  <c r="C15" i="121"/>
  <c r="C7" i="142"/>
  <c r="E13" i="139" s="1"/>
  <c r="E26" i="139"/>
  <c r="C16" i="129"/>
  <c r="C14" i="140" s="1"/>
  <c r="C22" i="129"/>
  <c r="C20" i="140" s="1"/>
  <c r="C28" i="129"/>
  <c r="C26" i="140" s="1"/>
  <c r="D19" i="128"/>
  <c r="D17" i="139" s="1"/>
  <c r="D25" i="128"/>
  <c r="D23" i="139" s="1"/>
  <c r="D31" i="128"/>
  <c r="D29" i="139" s="1"/>
  <c r="D37" i="128"/>
  <c r="D35" i="139" s="1"/>
  <c r="D43" i="128"/>
  <c r="D41" i="139" s="1"/>
  <c r="D49" i="128"/>
  <c r="D47" i="139" s="1"/>
  <c r="D55" i="128"/>
  <c r="D53" i="139" s="1"/>
  <c r="L17" i="124"/>
  <c r="C20" i="121"/>
  <c r="D15" i="104"/>
  <c r="I15" i="106"/>
  <c r="E15" i="106"/>
  <c r="D15" i="106"/>
  <c r="P15" i="106"/>
  <c r="O15" i="106"/>
  <c r="H15" i="108"/>
  <c r="I15" i="110"/>
  <c r="D12" i="114"/>
  <c r="F12" i="112" s="1"/>
  <c r="D18" i="114"/>
  <c r="F18" i="112" s="1"/>
  <c r="D22" i="114"/>
  <c r="F22" i="112" s="1"/>
  <c r="D30" i="114"/>
  <c r="F30" i="112" s="1"/>
  <c r="D34" i="114"/>
  <c r="F34" i="112" s="1"/>
  <c r="D42" i="114"/>
  <c r="F42" i="112" s="1"/>
  <c r="D46" i="114"/>
  <c r="F46" i="112" s="1"/>
  <c r="D54" i="114"/>
  <c r="F54" i="112" s="1"/>
  <c r="D21" i="116"/>
  <c r="D34" i="116"/>
  <c r="D40" i="116"/>
  <c r="C20" i="117"/>
  <c r="D14" i="118"/>
  <c r="I15" i="118"/>
  <c r="D24" i="118"/>
  <c r="D47" i="118"/>
  <c r="C22" i="119"/>
  <c r="D19" i="120"/>
  <c r="C18" i="121"/>
  <c r="E15" i="120"/>
  <c r="Q15" i="120"/>
  <c r="D18" i="120"/>
  <c r="D22" i="120"/>
  <c r="D31" i="120"/>
  <c r="L17" i="122"/>
  <c r="D27" i="140"/>
  <c r="E38" i="139"/>
  <c r="E50" i="139"/>
  <c r="I15" i="128"/>
  <c r="G15" i="128" s="1"/>
  <c r="C22" i="123"/>
  <c r="J15" i="108"/>
  <c r="G15" i="108"/>
  <c r="D15" i="108"/>
  <c r="P15" i="108"/>
  <c r="L15" i="116"/>
  <c r="D32" i="116"/>
  <c r="D45" i="116"/>
  <c r="C13" i="117"/>
  <c r="C19" i="117"/>
  <c r="J15" i="118"/>
  <c r="D36" i="118"/>
  <c r="C14" i="119"/>
  <c r="F15" i="120"/>
  <c r="R15" i="120"/>
  <c r="D28" i="120"/>
  <c r="D30" i="120"/>
  <c r="D34" i="120"/>
  <c r="D43" i="120"/>
  <c r="J17" i="122"/>
  <c r="C14" i="129"/>
  <c r="C12" i="140" s="1"/>
  <c r="C20" i="129"/>
  <c r="C18" i="140" s="1"/>
  <c r="C26" i="129"/>
  <c r="C24" i="140" s="1"/>
  <c r="D13" i="128"/>
  <c r="D11" i="139" s="1"/>
  <c r="D17" i="128"/>
  <c r="D15" i="139" s="1"/>
  <c r="D23" i="128"/>
  <c r="D21" i="139" s="1"/>
  <c r="D29" i="128"/>
  <c r="D27" i="139" s="1"/>
  <c r="D35" i="128"/>
  <c r="D33" i="139" s="1"/>
  <c r="D41" i="128"/>
  <c r="D39" i="139" s="1"/>
  <c r="D47" i="128"/>
  <c r="D45" i="139" s="1"/>
  <c r="D53" i="128"/>
  <c r="D51" i="139" s="1"/>
  <c r="M17" i="126"/>
  <c r="D13" i="114"/>
  <c r="F13" i="112" s="1"/>
  <c r="D19" i="114"/>
  <c r="F19" i="112" s="1"/>
  <c r="D27" i="114"/>
  <c r="F27" i="112" s="1"/>
  <c r="D31" i="114"/>
  <c r="F31" i="112" s="1"/>
  <c r="D39" i="114"/>
  <c r="F39" i="112" s="1"/>
  <c r="D43" i="114"/>
  <c r="F43" i="112" s="1"/>
  <c r="D51" i="114"/>
  <c r="F51" i="112" s="1"/>
  <c r="D55" i="114"/>
  <c r="F55" i="112" s="1"/>
  <c r="M15" i="116"/>
  <c r="D44" i="116"/>
  <c r="C12" i="117"/>
  <c r="C25" i="117"/>
  <c r="D12" i="118"/>
  <c r="D21" i="118"/>
  <c r="D25" i="118"/>
  <c r="D27" i="118"/>
  <c r="D30" i="118"/>
  <c r="D56" i="118"/>
  <c r="C13" i="119"/>
  <c r="C17" i="119"/>
  <c r="G15" i="120"/>
  <c r="S15" i="120"/>
  <c r="D40" i="120"/>
  <c r="D42" i="120"/>
  <c r="D46" i="120"/>
  <c r="D55" i="120"/>
  <c r="F12" i="76"/>
  <c r="D15" i="3"/>
  <c r="E15" i="3"/>
  <c r="D28" i="64"/>
  <c r="D31" i="64"/>
  <c r="D34" i="64"/>
  <c r="D37" i="64"/>
  <c r="F25" i="74"/>
  <c r="F13" i="75"/>
  <c r="D13" i="64"/>
  <c r="E15" i="64"/>
  <c r="F40" i="74"/>
  <c r="F25" i="75"/>
  <c r="D20" i="64"/>
  <c r="D43" i="64"/>
  <c r="D46" i="64"/>
  <c r="D49" i="64"/>
  <c r="F22" i="74"/>
  <c r="F55" i="74"/>
  <c r="F37" i="75"/>
  <c r="D29" i="64"/>
  <c r="F37" i="74"/>
  <c r="F49" i="75"/>
  <c r="G15" i="86"/>
  <c r="D23" i="64"/>
  <c r="D52" i="64"/>
  <c r="D55" i="64"/>
  <c r="F19" i="74"/>
  <c r="F52" i="74"/>
  <c r="D35" i="64"/>
  <c r="D24" i="64"/>
  <c r="D38" i="64"/>
  <c r="D44" i="64"/>
  <c r="D53" i="64"/>
  <c r="F13" i="76"/>
  <c r="D14" i="64"/>
  <c r="G15" i="64"/>
  <c r="D33" i="64"/>
  <c r="D47" i="64"/>
  <c r="F31" i="74"/>
  <c r="H15" i="64"/>
  <c r="D36" i="64"/>
  <c r="D50" i="64"/>
  <c r="D56" i="64"/>
  <c r="D12" i="64"/>
  <c r="F15" i="64"/>
  <c r="D19" i="64"/>
  <c r="D22" i="64"/>
  <c r="D25" i="64"/>
  <c r="D45" i="64"/>
  <c r="F28" i="74"/>
  <c r="E16" i="131"/>
  <c r="E40" i="131"/>
  <c r="E52" i="131"/>
  <c r="D19" i="132"/>
  <c r="E14" i="139"/>
  <c r="E22" i="131"/>
  <c r="E10" i="131"/>
  <c r="E23" i="131"/>
  <c r="E35" i="131"/>
  <c r="E47" i="131"/>
  <c r="D26" i="132"/>
  <c r="E28" i="131"/>
  <c r="E17" i="131"/>
  <c r="E29" i="131"/>
  <c r="E41" i="131"/>
  <c r="E53" i="131"/>
  <c r="D14" i="132"/>
  <c r="D20" i="132"/>
  <c r="D34" i="139"/>
  <c r="D46" i="139"/>
  <c r="E17" i="122"/>
  <c r="D17" i="122" s="1"/>
  <c r="D20" i="124"/>
  <c r="E12" i="131"/>
  <c r="E19" i="131"/>
  <c r="E25" i="131"/>
  <c r="E31" i="131"/>
  <c r="E37" i="131"/>
  <c r="E43" i="131"/>
  <c r="E49" i="131"/>
  <c r="D10" i="132"/>
  <c r="D16" i="132"/>
  <c r="D22" i="132"/>
  <c r="D28" i="132"/>
  <c r="D18" i="139"/>
  <c r="E24" i="139"/>
  <c r="E34" i="131"/>
  <c r="E46" i="131"/>
  <c r="D13" i="132"/>
  <c r="D25" i="132"/>
  <c r="E13" i="131"/>
  <c r="F34" i="74"/>
  <c r="F46" i="74"/>
  <c r="F16" i="75"/>
  <c r="F19" i="75"/>
  <c r="F22" i="75"/>
  <c r="F28" i="75"/>
  <c r="F31" i="75"/>
  <c r="F34" i="75"/>
  <c r="F40" i="75"/>
  <c r="F43" i="75"/>
  <c r="F46" i="75"/>
  <c r="F52" i="75"/>
  <c r="F55" i="75"/>
  <c r="E13" i="77"/>
  <c r="E16" i="77"/>
  <c r="E19" i="77"/>
  <c r="E22" i="77"/>
  <c r="E25" i="77"/>
  <c r="E28" i="77"/>
  <c r="E12" i="78"/>
  <c r="E15" i="78"/>
  <c r="E18" i="78"/>
  <c r="E21" i="78"/>
  <c r="E24" i="78"/>
  <c r="E27" i="78"/>
  <c r="E30" i="78"/>
  <c r="E14" i="79"/>
  <c r="E17" i="79"/>
  <c r="E20" i="79"/>
  <c r="E23" i="79"/>
  <c r="E26" i="79"/>
  <c r="E29" i="79"/>
  <c r="D14" i="131"/>
  <c r="D20" i="131"/>
  <c r="D26" i="131"/>
  <c r="D32" i="131"/>
  <c r="D38" i="131"/>
  <c r="D44" i="131"/>
  <c r="D50" i="131"/>
  <c r="C11" i="132"/>
  <c r="C17" i="132"/>
  <c r="C23" i="132"/>
  <c r="D13" i="1"/>
  <c r="D16" i="64"/>
  <c r="D15" i="131"/>
  <c r="D39" i="131"/>
  <c r="D45" i="131"/>
  <c r="D51" i="131"/>
  <c r="C12" i="132"/>
  <c r="E15" i="131"/>
  <c r="F14" i="74"/>
  <c r="F17" i="74"/>
  <c r="F20" i="74"/>
  <c r="F23" i="74"/>
  <c r="F26" i="74"/>
  <c r="F29" i="74"/>
  <c r="F32" i="74"/>
  <c r="F35" i="74"/>
  <c r="F38" i="74"/>
  <c r="F41" i="74"/>
  <c r="F44" i="74"/>
  <c r="F47" i="74"/>
  <c r="F50" i="74"/>
  <c r="F53" i="74"/>
  <c r="F56" i="74"/>
  <c r="F14" i="75"/>
  <c r="F17" i="75"/>
  <c r="F20" i="75"/>
  <c r="F23" i="75"/>
  <c r="F26" i="75"/>
  <c r="F29" i="75"/>
  <c r="F32" i="75"/>
  <c r="F35" i="75"/>
  <c r="F38" i="75"/>
  <c r="F41" i="75"/>
  <c r="F44" i="75"/>
  <c r="F47" i="75"/>
  <c r="F50" i="75"/>
  <c r="F53" i="75"/>
  <c r="F56" i="75"/>
  <c r="E14" i="77"/>
  <c r="E17" i="77"/>
  <c r="E20" i="77"/>
  <c r="E23" i="77"/>
  <c r="E26" i="77"/>
  <c r="E29" i="77"/>
  <c r="E13" i="78"/>
  <c r="E16" i="78"/>
  <c r="E19" i="78"/>
  <c r="E22" i="78"/>
  <c r="E25" i="78"/>
  <c r="E28" i="78"/>
  <c r="E12" i="79"/>
  <c r="E15" i="79"/>
  <c r="E18" i="79"/>
  <c r="E21" i="79"/>
  <c r="E24" i="79"/>
  <c r="E27" i="79"/>
  <c r="E30" i="79"/>
  <c r="D10" i="131"/>
  <c r="D16" i="131"/>
  <c r="D22" i="131"/>
  <c r="D28" i="131"/>
  <c r="D34" i="131"/>
  <c r="D40" i="131"/>
  <c r="D46" i="131"/>
  <c r="D52" i="131"/>
  <c r="C13" i="132"/>
  <c r="C19" i="132"/>
  <c r="C25" i="132"/>
  <c r="D29" i="131"/>
  <c r="D35" i="131"/>
  <c r="D41" i="131"/>
  <c r="D47" i="131"/>
  <c r="D53" i="131"/>
  <c r="C14" i="132"/>
  <c r="D17" i="64"/>
  <c r="F12" i="74"/>
  <c r="F18" i="74"/>
  <c r="F21" i="74"/>
  <c r="F24" i="74"/>
  <c r="F27" i="74"/>
  <c r="F30" i="74"/>
  <c r="F33" i="74"/>
  <c r="F36" i="74"/>
  <c r="F39" i="74"/>
  <c r="F42" i="74"/>
  <c r="F45" i="74"/>
  <c r="F48" i="74"/>
  <c r="F51" i="74"/>
  <c r="F54" i="74"/>
  <c r="F12" i="75"/>
  <c r="F18" i="75"/>
  <c r="F21" i="75"/>
  <c r="F24" i="75"/>
  <c r="F27" i="75"/>
  <c r="F30" i="75"/>
  <c r="F33" i="75"/>
  <c r="F36" i="75"/>
  <c r="F39" i="75"/>
  <c r="F42" i="75"/>
  <c r="F45" i="75"/>
  <c r="F48" i="75"/>
  <c r="F51" i="75"/>
  <c r="F54" i="75"/>
  <c r="D12" i="131"/>
  <c r="D18" i="131"/>
  <c r="D24" i="131"/>
  <c r="D30" i="131"/>
  <c r="D36" i="131"/>
  <c r="D42" i="131"/>
  <c r="D48" i="131"/>
  <c r="D54" i="131"/>
  <c r="C15" i="132"/>
  <c r="C21" i="132"/>
  <c r="C27" i="132"/>
  <c r="D19" i="131"/>
  <c r="D25" i="131"/>
  <c r="D31" i="131"/>
  <c r="D37" i="131"/>
  <c r="D43" i="131"/>
  <c r="D49" i="131"/>
  <c r="C10" i="132"/>
  <c r="C16" i="132"/>
  <c r="C22" i="132"/>
  <c r="C28" i="132"/>
  <c r="I15" i="116"/>
  <c r="D20" i="116"/>
  <c r="J15" i="116"/>
  <c r="E15" i="114"/>
  <c r="D15" i="114" s="1"/>
  <c r="D16" i="120"/>
  <c r="E15" i="94"/>
  <c r="D15" i="94" s="1"/>
  <c r="E15" i="116"/>
  <c r="D16" i="116"/>
  <c r="F15" i="116"/>
  <c r="D15" i="128" l="1"/>
  <c r="D15" i="84"/>
  <c r="D17" i="131"/>
  <c r="D15" i="64"/>
  <c r="D15" i="118"/>
  <c r="G15" i="74"/>
  <c r="D11" i="131"/>
  <c r="C24" i="132"/>
  <c r="C26" i="132"/>
  <c r="C20" i="132"/>
  <c r="D15" i="120"/>
  <c r="D15" i="82"/>
  <c r="C18" i="132"/>
  <c r="D13" i="139"/>
  <c r="D33" i="131"/>
  <c r="D13" i="131"/>
  <c r="J17" i="68"/>
  <c r="D27" i="131"/>
  <c r="D23" i="131"/>
  <c r="D21" i="131"/>
  <c r="G15" i="76"/>
  <c r="F15" i="76"/>
  <c r="F15" i="75"/>
  <c r="F15" i="74"/>
  <c r="D15" i="116"/>
</calcChain>
</file>

<file path=xl/sharedStrings.xml><?xml version="1.0" encoding="utf-8"?>
<sst xmlns="http://schemas.openxmlformats.org/spreadsheetml/2006/main" count="3881" uniqueCount="552">
  <si>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</si>
  <si>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</si>
  <si>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</si>
  <si>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</si>
  <si>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</si>
  <si>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</si>
  <si>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</si>
  <si>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</si>
  <si>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</si>
  <si>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</si>
  <si>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</si>
  <si>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</si>
  <si>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</si>
  <si>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</si>
  <si>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</si>
  <si>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</si>
  <si>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</si>
  <si>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</si>
  <si>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</si>
  <si>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</si>
  <si>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</si>
  <si>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</si>
  <si>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</si>
  <si>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</si>
  <si>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</si>
  <si>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</si>
  <si>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</si>
  <si>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</si>
  <si>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</si>
  <si>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</si>
  <si>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</si>
  <si>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</si>
  <si>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</si>
  <si>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</si>
  <si>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</si>
  <si>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</si>
  <si>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</si>
  <si>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</si>
  <si>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</si>
  <si>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</si>
  <si>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</si>
  <si>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</si>
  <si>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</si>
  <si>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</si>
  <si>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</si>
  <si>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</si>
  <si>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</si>
  <si>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</si>
  <si>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</si>
  <si>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</si>
  <si>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</si>
  <si>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</si>
  <si>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</si>
  <si>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</si>
  <si>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</si>
  <si>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</si>
  <si>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</si>
  <si>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</si>
  <si>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</si>
  <si>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</si>
  <si>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</si>
  <si>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</si>
  <si>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</si>
  <si>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</si>
  <si>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</si>
  <si>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</si>
  <si>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</si>
  <si>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</si>
  <si>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</si>
  <si>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</si>
  <si>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</si>
  <si>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</si>
  <si>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</si>
  <si>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</si>
  <si>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</si>
  <si>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</si>
  <si>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</si>
  <si>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</si>
  <si>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</si>
  <si>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</si>
  <si>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</si>
  <si>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</si>
  <si>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</si>
  <si>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</si>
  <si>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</si>
  <si>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</si>
  <si>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</si>
  <si>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</si>
  <si>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</si>
  <si>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</si>
  <si>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</si>
  <si>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</si>
  <si>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</si>
  <si>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</si>
  <si>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</si>
  <si>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</si>
  <si>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</si>
  <si>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</si>
  <si>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</si>
  <si>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</si>
  <si>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</si>
  <si>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</si>
  <si>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</si>
  <si>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</si>
  <si>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</si>
  <si>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</si>
  <si>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</si>
  <si>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</si>
  <si>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</si>
  <si>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</si>
  <si>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</si>
  <si>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</si>
  <si>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</si>
  <si>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</si>
  <si>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</si>
  <si>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</si>
  <si>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</si>
  <si>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</si>
  <si>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</si>
  <si>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</si>
  <si>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</si>
  <si>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</si>
  <si>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</si>
  <si>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</si>
  <si>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</si>
  <si>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</si>
  <si>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</si>
  <si>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</si>
  <si>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</si>
  <si>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</si>
  <si>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</si>
  <si>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</si>
  <si>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</si>
  <si>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</si>
  <si>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</si>
  <si>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</si>
  <si>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</si>
  <si>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</si>
  <si>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</si>
  <si>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</si>
  <si>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</si>
  <si>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</si>
  <si>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</si>
  <si>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</si>
  <si>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</si>
  <si>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</si>
  <si>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</si>
  <si>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</si>
  <si>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</si>
  <si>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</si>
  <si>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</si>
  <si>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</si>
  <si>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</si>
  <si>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</si>
  <si>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</si>
  <si>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</si>
  <si>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</si>
  <si>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</si>
  <si>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</si>
  <si>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</si>
  <si>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</si>
  <si>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</si>
  <si>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</si>
  <si>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</si>
  <si>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</si>
  <si>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</si>
  <si>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</si>
  <si>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</si>
  <si>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</si>
  <si>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</si>
  <si>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</si>
  <si>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</si>
  <si>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</si>
  <si>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</si>
  <si>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</si>
  <si>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</si>
  <si>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</si>
  <si>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</si>
  <si>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</si>
  <si>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</si>
  <si>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</si>
  <si>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</si>
  <si>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</si>
  <si>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</si>
  <si>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</si>
  <si>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</si>
  <si>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</si>
  <si>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</si>
  <si>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</si>
  <si>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</si>
  <si>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</si>
  <si>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</si>
  <si>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</si>
  <si>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</si>
  <si>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</si>
  <si>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</si>
  <si>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</si>
  <si>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</si>
  <si>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</si>
  <si>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</si>
  <si>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</si>
  <si>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</si>
  <si>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</si>
  <si>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</si>
  <si>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</si>
  <si>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</si>
  <si>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</si>
  <si>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</si>
  <si>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</si>
  <si>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</si>
  <si>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</si>
  <si>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</si>
  <si>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</si>
  <si>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</si>
  <si>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</si>
  <si>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</si>
  <si>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</si>
  <si>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</si>
  <si>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</si>
  <si>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</si>
  <si>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</si>
  <si>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</si>
  <si>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</si>
  <si>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</si>
  <si>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</si>
  <si>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</si>
  <si>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</si>
  <si>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</si>
  <si>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</si>
  <si>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</si>
  <si>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</si>
  <si>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</si>
  <si>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</si>
  <si>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</si>
  <si>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</si>
  <si>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</si>
  <si>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</si>
  <si>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</si>
  <si>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</si>
  <si>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</si>
  <si>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</si>
  <si>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</si>
  <si>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</si>
  <si>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</si>
  <si>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</si>
  <si>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</si>
  <si>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</si>
  <si>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</si>
  <si>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</si>
  <si>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</si>
  <si>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</si>
  <si>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</si>
  <si>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</si>
  <si>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</si>
  <si>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</si>
  <si>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</si>
  <si>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</si>
  <si>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</si>
  <si>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</si>
  <si>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</si>
  <si>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</si>
  <si>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</si>
  <si>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</si>
  <si>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</si>
  <si>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</si>
  <si>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</si>
  <si>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</si>
  <si>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</si>
  <si>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</si>
  <si>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</si>
  <si>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</si>
  <si>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</si>
  <si>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</si>
  <si>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</si>
  <si>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</si>
  <si>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</si>
  <si>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</si>
  <si>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</si>
  <si>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</si>
  <si>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</si>
  <si>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</si>
  <si>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</si>
  <si>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</si>
  <si>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</si>
  <si>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</si>
  <si>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</si>
  <si>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</si>
  <si>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</si>
  <si>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</si>
  <si>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</si>
  <si>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</si>
  <si>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</si>
  <si>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</si>
  <si>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</si>
  <si>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</si>
  <si>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</si>
  <si>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</si>
  <si>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</si>
  <si>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</si>
  <si>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</si>
  <si>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</si>
  <si>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QUADRO 60</t>
  </si>
  <si>
    <t>QUADRO 61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</si>
  <si>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</si>
  <si>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</si>
  <si>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</si>
  <si>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</si>
  <si>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</si>
  <si>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</si>
  <si>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</si>
  <si>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</si>
  <si>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</si>
  <si>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</si>
  <si>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</si>
  <si>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</si>
  <si>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</si>
  <si>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</si>
  <si>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</si>
  <si>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</si>
  <si>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</si>
  <si>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</si>
  <si>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</si>
  <si>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</si>
  <si>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</si>
  <si>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</si>
  <si>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</si>
  <si>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</si>
  <si>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</si>
  <si>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</si>
  <si>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</si>
  <si>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</si>
  <si>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</si>
  <si>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</si>
  <si>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</si>
  <si>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</si>
  <si>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</si>
  <si>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</si>
  <si>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</si>
  <si>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</si>
  <si>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</si>
  <si>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</si>
  <si>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</si>
  <si>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</si>
  <si>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</si>
  <si>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</si>
  <si>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</si>
  <si>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</si>
  <si>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</si>
  <si>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</si>
  <si>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</si>
  <si>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</si>
  <si>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</si>
  <si>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</si>
  <si>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</si>
  <si>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</si>
  <si>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</si>
  <si>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</si>
  <si>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</si>
  <si>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</si>
  <si>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</si>
  <si>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</si>
  <si>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</si>
  <si>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</si>
  <si>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</si>
  <si>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</si>
  <si>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</si>
  <si>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</si>
  <si>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</si>
  <si>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</si>
  <si>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</si>
  <si>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</si>
  <si>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</si>
  <si>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</si>
  <si>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</si>
  <si>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</si>
  <si>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</si>
  <si>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</si>
  <si>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</si>
  <si>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</si>
  <si>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</si>
  <si>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</si>
  <si>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</si>
  <si>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</si>
  <si>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</si>
  <si>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</si>
  <si>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</si>
  <si>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</si>
  <si>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</si>
  <si>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</si>
  <si>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</si>
  <si>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</si>
  <si>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</si>
  <si>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</si>
  <si>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</si>
  <si>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</si>
  <si>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</si>
  <si>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</si>
  <si>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</si>
  <si>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</si>
  <si>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</si>
  <si>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</si>
  <si>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</si>
  <si>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</si>
  <si>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</si>
  <si>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</si>
  <si>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</si>
  <si>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</si>
  <si>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</si>
  <si>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</si>
  <si>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</si>
  <si>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</si>
  <si>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</si>
  <si>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</si>
  <si>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</si>
  <si>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</si>
  <si>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</si>
  <si>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</si>
  <si>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</si>
  <si>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</si>
  <si>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</si>
  <si>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</si>
  <si>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</si>
  <si>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</si>
  <si>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</si>
  <si>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</si>
  <si>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</si>
  <si>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</si>
  <si>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</si>
  <si>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</si>
  <si>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</si>
  <si>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</si>
  <si>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</si>
  <si>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</si>
  <si>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</si>
  <si>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</si>
  <si>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</si>
  <si>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</si>
  <si>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</si>
  <si>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</si>
  <si>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</si>
  <si>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</si>
  <si>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</si>
  <si>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</si>
  <si>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</si>
  <si>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</si>
  <si>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</si>
  <si>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</si>
  <si>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</si>
  <si>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</si>
  <si>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</si>
  <si>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</si>
  <si>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</si>
  <si>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</si>
  <si>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</si>
  <si>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</si>
  <si>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</si>
  <si>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</si>
  <si>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</si>
  <si>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</si>
  <si>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</si>
  <si>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</si>
  <si>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</si>
  <si>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</si>
  <si>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</si>
  <si>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</si>
  <si>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</si>
  <si>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</si>
  <si>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</si>
  <si>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</si>
  <si>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</si>
  <si>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</si>
  <si>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</si>
  <si>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</si>
  <si>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</si>
  <si>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</si>
  <si>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</si>
  <si>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</si>
  <si>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</si>
  <si>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</si>
  <si>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</si>
  <si>
    <t>NÚMERO DE  UNIDADES LOCAIS QUE IDENTIFICARAM FATORES DE RISCO RELACIONADOS COM A ATIVIDADE, CAPAZES DE ORIGINAR ALTERAÇÕES DO SISTEMA MÚSCULO-ESQUELÉTICO, SEGUNDO O AGENTE, POR SECÇÃO DE ATIVIDADE ECONÓMICA</t>
  </si>
  <si>
    <t xml:space="preserve">PORTALEGRE </t>
  </si>
  <si>
    <t>Ação de informação e sensibilização sobre a COVID-19</t>
  </si>
  <si>
    <t>Plano de contingência da COVID-19</t>
  </si>
  <si>
    <t>COVID-19 - Medidas de prevenção e proteção</t>
  </si>
  <si>
    <t xml:space="preserve">Coronavírus da síndrome respiratória aguda grave 2 (SARS-CoV-2) </t>
  </si>
  <si>
    <t xml:space="preserve">Covid-19 - Testes PCR </t>
  </si>
  <si>
    <t>Covid-19 - Testes rápidos de antigénio (TRAg)</t>
  </si>
  <si>
    <t>Covid-19 -Testes serológicos</t>
  </si>
  <si>
    <t>COVID -19</t>
  </si>
  <si>
    <t>Ações dirigidas a trabalhadores em teletrabalho</t>
  </si>
  <si>
    <t>Ações de saúde e bem-estar no contexto da COVID -19</t>
  </si>
  <si>
    <t>Vírus da hepatite B</t>
  </si>
  <si>
    <t>NÚMERO DE ATIVIDADES DESENVOLVIDAS NA PROMOÇÃO DA SAÚDE NO TRABALHO, SEGUNDO A ATIVIDADE DESENVOLVIDA, POR SECÇÃO DE ATIVIDADE ECONÓMICA</t>
  </si>
  <si>
    <t>NÚMERO DE ATIVIDADES DESENVOLVIDAS NA PROMOÇÃO DA SAÚDE NO TRABALHO, SEGUNDO A ATIVIDADE DESENVOLVIDA, POR LOCALIZAÇÃO GEOGRÁFICA (DISTRITO)</t>
  </si>
  <si>
    <t>NÚMERO DE AÇÕES DE IMUNIZAÇÃO REALIZADAS, SEGUNDO A VACINA, POR LOCALIZAÇÃO GEOGRÁFICA (DISTRITO)</t>
  </si>
  <si>
    <t>NÚMERO DE AÇÕES DE IMUNIZAÇÃO REALIZADAS, SEGUNDO A VACINA, POR SECÇÃO DE ATIVIDADE ECONÓMICA</t>
  </si>
  <si>
    <t/>
  </si>
  <si>
    <t>Soma</t>
  </si>
  <si>
    <t>CAE_Secção</t>
  </si>
  <si>
    <t>A</t>
  </si>
  <si>
    <t>NUM_HORAS_TRAB</t>
  </si>
  <si>
    <t>distrito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</si>
  <si>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</si>
  <si>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</si>
  <si>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</si>
  <si>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</si>
  <si>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</si>
  <si>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</si>
  <si>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</si>
  <si>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</si>
  <si>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</si>
  <si>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</si>
  <si>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</si>
  <si>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</si>
  <si>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</si>
  <si>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</si>
  <si>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</si>
  <si>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</si>
  <si>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</si>
  <si>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</si>
  <si>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Para o QUADRO 67</t>
  </si>
  <si>
    <t>Para o QUADRO 68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</si>
  <si>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</si>
  <si>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</si>
  <si>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</si>
  <si>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</si>
  <si>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</si>
  <si>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</si>
  <si>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Ind. mad. e cortiça e suas obras, exc. mobil.; fabr. cest.e espart.</t>
  </si>
  <si>
    <t>Fabricação de pasta, de papel, de cartão e seus artigos</t>
  </si>
  <si>
    <t>Impressão e reprodução de suportes gravados</t>
  </si>
  <si>
    <t>Fabr. coque, prod. petrolíferos refinados e aglom. de comb.</t>
  </si>
  <si>
    <t>Fabr. prod. químicos e fibras sintét./artificiais, exc. prod. farm.</t>
  </si>
  <si>
    <t>Fabr. produtos farmacêuticos de base e de  preparações farm.</t>
  </si>
  <si>
    <t>Fabricação de artigos de borracha e de matérias plásticas</t>
  </si>
  <si>
    <t xml:space="preserve">Fabrico de outros produtos minerais não metálicos </t>
  </si>
  <si>
    <t>Indústrias metalúrgicas de base</t>
  </si>
  <si>
    <t>Fabricação de produtos metálicos, excepto máquinas e equip.</t>
  </si>
  <si>
    <t>Fab. eq. Inform., eq. p/ comunicações e prod. electrón. e ópticos</t>
  </si>
  <si>
    <t>Fabricação de equipamento elétrico</t>
  </si>
  <si>
    <t>Fabricação de máquinas e de equipamentos, n.e.</t>
  </si>
  <si>
    <t>Fab. veíc. auto., reboques, semi-reboques e comp. p/ veíc. auto.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</si>
  <si>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</si>
  <si>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</si>
  <si>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</si>
  <si>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equip.</t>
  </si>
  <si>
    <t>ENTIDADES EMPREGADORAS, UNIDADES LOCAIS E TRABALHADORES</t>
  </si>
  <si>
    <t>ÍNDICE</t>
  </si>
  <si>
    <t>Gasolina; Nafta de baixo ponto de ebulição - não especificada</t>
  </si>
  <si>
    <t>Gasóleos, fuel; Gasóleo - não especificado</t>
  </si>
  <si>
    <t xml:space="preserve">Legionella spp.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</si>
</sst>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#\ ###.#0"/>
    <numFmt numFmtId="167" formatCode="###0"/>
    <numFmt numFmtId="168" formatCode="0.00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8"/>
      <color rgb="FF264A60"/>
      <name val="Arial"/>
      <family val="2"/>
    </font>
    <font>
      <sz val="8"/>
      <color rgb="FF010205"/>
      <name val="Arial"/>
      <family val="2"/>
    </font>
    <font>
      <b/>
      <sz val="14"/>
      <color rgb="FF010205"/>
      <name val="Arial Bold"/>
      <family val="2"/>
    </font>
    <font>
      <b/>
      <sz val="8"/>
      <color rgb="FF264A60"/>
      <name val="Arial"/>
      <family val="2"/>
    </font>
    <font>
      <b/>
      <sz val="10"/>
      <color rgb="FF365F92"/>
      <name val="Arial"/>
      <family val="2"/>
    </font>
    <font>
      <b/>
      <sz val="18"/>
      <color rgb="FF8D8DE3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  <border>
      <left/>
      <right/>
      <top/>
      <bottom style="thin">
        <color rgb="FFAEAEAE"/>
      </bottom>
      <diagonal/>
    </border>
  </borders>
  <cellStyleXfs count="5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wrapText="1"/>
    </xf>
    <xf numFmtId="0" fontId="7" fillId="0" borderId="0" xfId="3" applyFont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1" xfId="2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textRotation="90" wrapText="1"/>
    </xf>
    <xf numFmtId="0" fontId="13" fillId="0" borderId="0" xfId="0" applyFont="1" applyAlignment="1">
      <alignment vertical="center" textRotation="90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4"/>
    <xf numFmtId="0" fontId="1" fillId="0" borderId="0" xfId="5"/>
    <xf numFmtId="164" fontId="9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0" fontId="19" fillId="0" borderId="0" xfId="6"/>
    <xf numFmtId="0" fontId="19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19" fillId="0" borderId="0" xfId="12"/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" fillId="2" borderId="0" xfId="2" applyFont="1" applyFill="1" applyAlignment="1">
      <alignment wrapText="1"/>
    </xf>
    <xf numFmtId="0" fontId="7" fillId="0" borderId="0" xfId="3" applyFont="1" applyAlignment="1">
      <alignment vertical="center" wrapText="1"/>
    </xf>
    <xf numFmtId="0" fontId="20" fillId="0" borderId="0" xfId="13"/>
    <xf numFmtId="0" fontId="20" fillId="0" borderId="0" xfId="14"/>
    <xf numFmtId="0" fontId="20" fillId="0" borderId="0" xfId="15"/>
    <xf numFmtId="0" fontId="20" fillId="0" borderId="0" xfId="16"/>
    <xf numFmtId="0" fontId="20" fillId="0" borderId="0" xfId="17"/>
    <xf numFmtId="0" fontId="20" fillId="0" borderId="0" xfId="18"/>
    <xf numFmtId="0" fontId="20" fillId="0" borderId="0" xfId="19"/>
    <xf numFmtId="0" fontId="20" fillId="0" borderId="0" xfId="20"/>
    <xf numFmtId="0" fontId="20" fillId="0" borderId="0" xfId="21"/>
    <xf numFmtId="0" fontId="20" fillId="0" borderId="0" xfId="22"/>
    <xf numFmtId="0" fontId="20" fillId="0" borderId="0" xfId="23"/>
    <xf numFmtId="0" fontId="20" fillId="0" borderId="0" xfId="24"/>
    <xf numFmtId="0" fontId="20" fillId="0" borderId="0" xfId="25"/>
    <xf numFmtId="0" fontId="20" fillId="0" borderId="0" xfId="27"/>
    <xf numFmtId="167" fontId="13" fillId="0" borderId="0" xfId="0" applyNumberFormat="1" applyFont="1" applyAlignment="1">
      <alignment vertical="center"/>
    </xf>
    <xf numFmtId="0" fontId="1" fillId="0" borderId="0" xfId="28"/>
    <xf numFmtId="164" fontId="1" fillId="0" borderId="0" xfId="28" applyNumberFormat="1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0" borderId="0" xfId="30" applyFont="1" applyAlignment="1">
      <alignment horizontal="left" vertical="center" wrapText="1"/>
    </xf>
    <xf numFmtId="0" fontId="27" fillId="0" borderId="0" xfId="0" applyFont="1"/>
    <xf numFmtId="0" fontId="25" fillId="0" borderId="0" xfId="30" applyFont="1" applyAlignment="1">
      <alignment horizontal="left" wrapText="1"/>
    </xf>
    <xf numFmtId="164" fontId="20" fillId="0" borderId="0" xfId="26" applyNumberFormat="1"/>
    <xf numFmtId="0" fontId="4" fillId="0" borderId="0" xfId="0" quotePrefix="1" applyFont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20" fillId="0" borderId="0" xfId="13" applyNumberFormat="1"/>
    <xf numFmtId="168" fontId="13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1" fillId="0" borderId="0" xfId="33" applyFont="1" applyAlignment="1">
      <alignment horizontal="center" wrapText="1"/>
    </xf>
    <xf numFmtId="0" fontId="31" fillId="0" borderId="7" xfId="36" applyFont="1" applyBorder="1" applyAlignment="1">
      <alignment horizontal="center" wrapText="1"/>
    </xf>
    <xf numFmtId="0" fontId="33" fillId="0" borderId="0" xfId="33" applyFont="1" applyAlignment="1">
      <alignment horizontal="center" wrapText="1"/>
    </xf>
    <xf numFmtId="0" fontId="33" fillId="0" borderId="7" xfId="36" applyFont="1" applyBorder="1" applyAlignment="1">
      <alignment horizontal="center" wrapText="1"/>
    </xf>
    <xf numFmtId="0" fontId="35" fillId="0" borderId="0" xfId="50" applyFont="1" applyAlignment="1">
      <alignment horizontal="center" vertical="center" wrapText="1"/>
    </xf>
    <xf numFmtId="0" fontId="35" fillId="0" borderId="0" xfId="49" applyFont="1" applyAlignment="1">
      <alignment vertical="center" wrapText="1"/>
    </xf>
    <xf numFmtId="0" fontId="35" fillId="0" borderId="0" xfId="50" applyFont="1" applyAlignment="1">
      <alignment vertical="center" wrapText="1"/>
    </xf>
    <xf numFmtId="0" fontId="36" fillId="0" borderId="0" xfId="33" applyFont="1" applyAlignment="1">
      <alignment horizontal="center" wrapText="1"/>
    </xf>
    <xf numFmtId="0" fontId="12" fillId="0" borderId="0" xfId="0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164" fontId="8" fillId="5" borderId="0" xfId="1" applyNumberFormat="1" applyFont="1" applyFill="1" applyAlignment="1">
      <alignment horizontal="right" vertical="center"/>
    </xf>
    <xf numFmtId="164" fontId="16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Alignment="1">
      <alignment horizontal="right" vertical="center"/>
    </xf>
    <xf numFmtId="164" fontId="9" fillId="5" borderId="0" xfId="1" applyNumberFormat="1" applyFont="1" applyFill="1" applyAlignment="1">
      <alignment horizontal="right" vertical="center"/>
    </xf>
    <xf numFmtId="165" fontId="7" fillId="5" borderId="0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5" fontId="16" fillId="5" borderId="0" xfId="1" applyNumberFormat="1" applyFont="1" applyFill="1" applyAlignment="1">
      <alignment horizontal="right" vertical="center"/>
    </xf>
    <xf numFmtId="2" fontId="16" fillId="5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8" fillId="0" borderId="0" xfId="0" applyFont="1"/>
    <xf numFmtId="0" fontId="33" fillId="0" borderId="8" xfId="38" applyFont="1" applyBorder="1" applyAlignment="1">
      <alignment horizontal="left" vertical="top" wrapText="1"/>
    </xf>
    <xf numFmtId="167" fontId="34" fillId="0" borderId="8" xfId="39" applyNumberFormat="1" applyFont="1" applyBorder="1" applyAlignment="1">
      <alignment horizontal="right" vertical="top"/>
    </xf>
    <xf numFmtId="167" fontId="32" fillId="0" borderId="11" xfId="39" applyNumberFormat="1" applyFont="1" applyBorder="1" applyAlignment="1">
      <alignment horizontal="right" vertical="top"/>
    </xf>
    <xf numFmtId="0" fontId="33" fillId="0" borderId="9" xfId="41" applyFont="1" applyBorder="1" applyAlignment="1">
      <alignment horizontal="left" vertical="top" wrapText="1"/>
    </xf>
    <xf numFmtId="167" fontId="32" fillId="0" borderId="0" xfId="42" applyNumberFormat="1" applyFont="1" applyAlignment="1">
      <alignment horizontal="right" vertical="top"/>
    </xf>
    <xf numFmtId="167" fontId="34" fillId="0" borderId="9" xfId="42" applyNumberFormat="1" applyFont="1" applyBorder="1" applyAlignment="1">
      <alignment horizontal="right" vertical="top"/>
    </xf>
    <xf numFmtId="167" fontId="32" fillId="0" borderId="12" xfId="42" applyNumberFormat="1" applyFont="1" applyBorder="1" applyAlignment="1">
      <alignment horizontal="right" vertical="top"/>
    </xf>
    <xf numFmtId="0" fontId="33" fillId="0" borderId="10" xfId="44" applyFont="1" applyBorder="1" applyAlignment="1">
      <alignment horizontal="left" vertical="top" wrapText="1"/>
    </xf>
    <xf numFmtId="167" fontId="32" fillId="0" borderId="0" xfId="45" applyNumberFormat="1" applyFont="1" applyAlignment="1">
      <alignment horizontal="right" vertical="top"/>
    </xf>
    <xf numFmtId="167" fontId="34" fillId="5" borderId="8" xfId="39" applyNumberFormat="1" applyFont="1" applyFill="1" applyBorder="1" applyAlignment="1">
      <alignment horizontal="right" vertical="top"/>
    </xf>
    <xf numFmtId="166" fontId="16" fillId="5" borderId="0" xfId="1" applyNumberFormat="1" applyFont="1" applyFill="1" applyAlignment="1">
      <alignment horizontal="right" vertical="center"/>
    </xf>
    <xf numFmtId="0" fontId="37" fillId="0" borderId="0" xfId="0" applyFont="1"/>
    <xf numFmtId="0" fontId="38" fillId="0" borderId="0" xfId="0" applyFont="1"/>
    <xf numFmtId="0" fontId="3" fillId="0" borderId="0" xfId="0" applyFont="1" applyAlignment="1">
      <alignment vertical="center" wrapText="1"/>
    </xf>
    <xf numFmtId="164" fontId="20" fillId="0" borderId="0" xfId="24" applyNumberFormat="1"/>
    <xf numFmtId="0" fontId="2" fillId="2" borderId="0" xfId="0" applyFont="1" applyFill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2" borderId="0" xfId="2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3" fillId="0" borderId="0" xfId="31" applyFont="1" applyAlignment="1">
      <alignment horizontal="left" wrapText="1"/>
    </xf>
    <xf numFmtId="0" fontId="33" fillId="0" borderId="0" xfId="32" applyFont="1" applyAlignment="1">
      <alignment horizontal="left" wrapText="1"/>
    </xf>
    <xf numFmtId="0" fontId="33" fillId="0" borderId="7" xfId="34" applyFont="1" applyBorder="1" applyAlignment="1">
      <alignment horizontal="left" wrapText="1"/>
    </xf>
    <xf numFmtId="0" fontId="33" fillId="0" borderId="7" xfId="35" applyFont="1" applyBorder="1" applyAlignment="1">
      <alignment horizontal="left" wrapText="1"/>
    </xf>
    <xf numFmtId="0" fontId="33" fillId="0" borderId="8" xfId="37" applyFont="1" applyBorder="1" applyAlignment="1">
      <alignment horizontal="left" vertical="top" wrapText="1"/>
    </xf>
    <xf numFmtId="0" fontId="33" fillId="0" borderId="9" xfId="40" applyFont="1" applyBorder="1" applyAlignment="1">
      <alignment horizontal="left" vertical="top" wrapText="1"/>
    </xf>
    <xf numFmtId="0" fontId="33" fillId="0" borderId="10" xfId="43" applyFont="1" applyBorder="1" applyAlignment="1">
      <alignment horizontal="left" vertical="top" wrapText="1"/>
    </xf>
    <xf numFmtId="0" fontId="33" fillId="0" borderId="11" xfId="37" applyFont="1" applyBorder="1" applyAlignment="1">
      <alignment horizontal="center" vertical="top" wrapText="1"/>
    </xf>
    <xf numFmtId="0" fontId="33" fillId="0" borderId="0" xfId="37" applyFont="1" applyAlignment="1">
      <alignment horizontal="center" vertical="top" wrapText="1"/>
    </xf>
    <xf numFmtId="0" fontId="33" fillId="0" borderId="12" xfId="37" applyFont="1" applyBorder="1" applyAlignment="1">
      <alignment horizontal="center" vertical="top" wrapText="1"/>
    </xf>
  </cellXfs>
  <cellStyles count="51">
    <cellStyle name="Hiperligação" xfId="30" builtinId="8"/>
    <cellStyle name="Normal" xfId="0" builtinId="0"/>
    <cellStyle name="Normal 2" xfId="29" xr:uid="{00000000-0005-0000-0000-000002000000}"/>
    <cellStyle name="Normal 3" xfId="2" xr:uid="{00000000-0005-0000-0000-000003000000}"/>
    <cellStyle name="Normal_Q1" xfId="1" xr:uid="{00000000-0005-0000-0000-000004000000}"/>
    <cellStyle name="Normal_Q11" xfId="14" xr:uid="{00000000-0005-0000-0000-000005000000}"/>
    <cellStyle name="Normal_Q13" xfId="15" xr:uid="{00000000-0005-0000-0000-000006000000}"/>
    <cellStyle name="Normal_Q14" xfId="16" xr:uid="{00000000-0005-0000-0000-000007000000}"/>
    <cellStyle name="Normal_Q15" xfId="18" xr:uid="{00000000-0005-0000-0000-000008000000}"/>
    <cellStyle name="Normal_Q15_1" xfId="8" xr:uid="{00000000-0005-0000-0000-000009000000}"/>
    <cellStyle name="Normal_Q16" xfId="9" xr:uid="{00000000-0005-0000-0000-00000A000000}"/>
    <cellStyle name="Normal_Q16_1" xfId="20" xr:uid="{00000000-0005-0000-0000-00000B000000}"/>
    <cellStyle name="Normal_Q17" xfId="5" xr:uid="{00000000-0005-0000-0000-00000C000000}"/>
    <cellStyle name="Normal_Q17_1" xfId="22" xr:uid="{00000000-0005-0000-0000-00000D000000}"/>
    <cellStyle name="Normal_Q18" xfId="4" xr:uid="{00000000-0005-0000-0000-00000E000000}"/>
    <cellStyle name="Normal_Q18_1" xfId="19" xr:uid="{00000000-0005-0000-0000-00000F000000}"/>
    <cellStyle name="Normal_Q19" xfId="10" xr:uid="{00000000-0005-0000-0000-000010000000}"/>
    <cellStyle name="Normal_Q19_1" xfId="21" xr:uid="{00000000-0005-0000-0000-000011000000}"/>
    <cellStyle name="Normal_Q2" xfId="3" xr:uid="{00000000-0005-0000-0000-000012000000}"/>
    <cellStyle name="Normal_Q20" xfId="11" xr:uid="{00000000-0005-0000-0000-000013000000}"/>
    <cellStyle name="Normal_Q20_1" xfId="23" xr:uid="{00000000-0005-0000-0000-000014000000}"/>
    <cellStyle name="Normal_Q27" xfId="6" xr:uid="{00000000-0005-0000-0000-000015000000}"/>
    <cellStyle name="Normal_Q27_1" xfId="17" xr:uid="{00000000-0005-0000-0000-000016000000}"/>
    <cellStyle name="Normal_Q28" xfId="7" xr:uid="{00000000-0005-0000-0000-000017000000}"/>
    <cellStyle name="Normal_Q29_1" xfId="25" xr:uid="{00000000-0005-0000-0000-000018000000}"/>
    <cellStyle name="Normal_Q30_1" xfId="24" xr:uid="{00000000-0005-0000-0000-000019000000}"/>
    <cellStyle name="Normal_Q34" xfId="12" xr:uid="{00000000-0005-0000-0000-00001A000000}"/>
    <cellStyle name="Normal_Q34_1" xfId="26" xr:uid="{00000000-0005-0000-0000-00001B000000}"/>
    <cellStyle name="Normal_Q5" xfId="13" xr:uid="{00000000-0005-0000-0000-00001C000000}"/>
    <cellStyle name="Normal_Q55" xfId="27" xr:uid="{00000000-0005-0000-0000-00001D000000}"/>
    <cellStyle name="Normal_Q63" xfId="28" xr:uid="{00000000-0005-0000-0000-00001E000000}"/>
    <cellStyle name="style1697480442406" xfId="49" xr:uid="{C7E8C44C-FFD0-4A43-9B5C-4ECA1F075972}"/>
    <cellStyle name="style1697480442454" xfId="50" xr:uid="{1F8264FE-14A4-4A20-A6C6-F3F5C5D2DB4A}"/>
    <cellStyle name="style1697480442504" xfId="48" xr:uid="{7BBC889E-6446-45B7-8180-CCFE9D5CE661}"/>
    <cellStyle name="style1697480442538" xfId="31" xr:uid="{E74E07CA-F427-4129-883D-AE87C559EF15}"/>
    <cellStyle name="style1697480442568" xfId="32" xr:uid="{80A0A9AC-FBF3-4A5D-BE39-390F741BD710}"/>
    <cellStyle name="style1697480442596" xfId="34" xr:uid="{654D1E33-8E89-44BB-9711-4701FDC465F1}"/>
    <cellStyle name="style1697480442628" xfId="35" xr:uid="{0F5E603F-1969-4ECB-A273-8A4819707B62}"/>
    <cellStyle name="style1697480443034" xfId="37" xr:uid="{F2F62C02-A8EB-4250-99D7-A6C718B7340D}"/>
    <cellStyle name="style1697480443095" xfId="40" xr:uid="{E50F8FB2-DFBE-4C42-B797-BE4D2A2428E7}"/>
    <cellStyle name="style1697480443146" xfId="43" xr:uid="{5C4F1386-9699-42DE-A329-31A8D5F5CE53}"/>
    <cellStyle name="style1697480443197" xfId="38" xr:uid="{721FB447-3B0F-446A-8378-1F2F1EAB689D}"/>
    <cellStyle name="style1697480443258" xfId="41" xr:uid="{7B5881CF-CF66-4B4C-ACF7-A7C7D2A91629}"/>
    <cellStyle name="style1697480443314" xfId="44" xr:uid="{A5131E62-E42E-41C2-BAE4-E4CE49157B8C}"/>
    <cellStyle name="style1697480443969" xfId="33" xr:uid="{646A92DA-5D5F-4FE8-B7E3-3085CFDF524A}"/>
    <cellStyle name="style1697480444005" xfId="36" xr:uid="{2FC4FD1C-375C-4993-BD5B-8E6AC416A20C}"/>
    <cellStyle name="style1697480444036" xfId="39" xr:uid="{5179FE94-3164-4EF0-9040-2A8B04B6B2F6}"/>
    <cellStyle name="style1697480444068" xfId="42" xr:uid="{8C35CBF9-4530-41D7-A52F-C5A297DCC755}"/>
    <cellStyle name="style1697480444105" xfId="45" xr:uid="{C15BA251-A6A0-47A6-8334-43F6CFB90EEF}"/>
    <cellStyle name="style1697480444137" xfId="46" xr:uid="{C93F2B3F-921A-414A-95ED-D48051CD146F}"/>
    <cellStyle name="style1697480444158" xfId="47" xr:uid="{187EDC09-3F01-4FA0-BB41-6A16D1A5C0B3}"/>
  </cellStyles>
  <dxfs count="0"/>
  <tableStyles count="0" defaultTableStyle="TableStyleMedium9" defaultPivotStyle="PivotStyleLight16"/>
  <colors>
    <mruColors>
      <color rgb="FFD3D3F5"/>
      <color rgb="FF8D8DE3"/>
      <color rgb="FFA8A8EA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390525</xdr:rowOff>
    </xdr:from>
    <xdr:to>
      <xdr:col>3</xdr:col>
      <xdr:colOff>864128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409575</xdr:rowOff>
    </xdr:from>
    <xdr:to>
      <xdr:col>13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8</xdr:col>
      <xdr:colOff>13228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22753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438150</xdr:rowOff>
    </xdr:from>
    <xdr:to>
      <xdr:col>5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419100</xdr:rowOff>
    </xdr:from>
    <xdr:to>
      <xdr:col>4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428625</xdr:rowOff>
    </xdr:from>
    <xdr:to>
      <xdr:col>6</xdr:col>
      <xdr:colOff>1066693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438150</xdr:rowOff>
    </xdr:from>
    <xdr:to>
      <xdr:col>6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457200</xdr:rowOff>
    </xdr:from>
    <xdr:to>
      <xdr:col>6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600075</xdr:rowOff>
    </xdr:from>
    <xdr:to>
      <xdr:col>5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600075</xdr:rowOff>
    </xdr:from>
    <xdr:to>
      <xdr:col>5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9525</xdr:rowOff>
    </xdr:from>
    <xdr:to>
      <xdr:col>2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619125</xdr:rowOff>
    </xdr:from>
    <xdr:to>
      <xdr:col>5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514350</xdr:rowOff>
    </xdr:from>
    <xdr:to>
      <xdr:col>12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514350</xdr:rowOff>
    </xdr:from>
    <xdr:to>
      <xdr:col>10</xdr:col>
      <xdr:colOff>348508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428625</xdr:rowOff>
    </xdr:from>
    <xdr:to>
      <xdr:col>11</xdr:col>
      <xdr:colOff>333268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361950</xdr:rowOff>
    </xdr:from>
    <xdr:to>
      <xdr:col>11</xdr:col>
      <xdr:colOff>48153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2</xdr:row>
      <xdr:rowOff>257175</xdr:rowOff>
    </xdr:from>
    <xdr:to>
      <xdr:col>20</xdr:col>
      <xdr:colOff>486303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2</xdr:row>
      <xdr:rowOff>285750</xdr:rowOff>
    </xdr:from>
    <xdr:to>
      <xdr:col>19</xdr:col>
      <xdr:colOff>483128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276225</xdr:rowOff>
    </xdr:from>
    <xdr:to>
      <xdr:col>8</xdr:col>
      <xdr:colOff>864128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495300</xdr:rowOff>
    </xdr:from>
    <xdr:to>
      <xdr:col>8</xdr:col>
      <xdr:colOff>6878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304800</xdr:rowOff>
    </xdr:from>
    <xdr:to>
      <xdr:col>15</xdr:col>
      <xdr:colOff>27198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409575</xdr:rowOff>
    </xdr:from>
    <xdr:to>
      <xdr:col>4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390525</xdr:rowOff>
    </xdr:from>
    <xdr:to>
      <xdr:col>14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266700</xdr:rowOff>
    </xdr:from>
    <xdr:to>
      <xdr:col>9</xdr:col>
      <xdr:colOff>673628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495300</xdr:rowOff>
    </xdr:from>
    <xdr:to>
      <xdr:col>9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238125</xdr:rowOff>
    </xdr:from>
    <xdr:to>
      <xdr:col>6</xdr:col>
      <xdr:colOff>1200043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466725</xdr:rowOff>
    </xdr:from>
    <xdr:to>
      <xdr:col>5</xdr:col>
      <xdr:colOff>848253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238125</xdr:rowOff>
    </xdr:from>
    <xdr:to>
      <xdr:col>8</xdr:col>
      <xdr:colOff>864128</xdr:colOff>
      <xdr:row>4</xdr:row>
      <xdr:rowOff>88867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495300</xdr:rowOff>
    </xdr:from>
    <xdr:to>
      <xdr:col>8</xdr:col>
      <xdr:colOff>6878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314325</xdr:rowOff>
    </xdr:from>
    <xdr:to>
      <xdr:col>7</xdr:col>
      <xdr:colOff>37993</xdr:colOff>
      <xdr:row>4</xdr:row>
      <xdr:rowOff>165067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2</xdr:row>
      <xdr:rowOff>495300</xdr:rowOff>
    </xdr:from>
    <xdr:to>
      <xdr:col>5</xdr:col>
      <xdr:colOff>445028</xdr:colOff>
      <xdr:row>5</xdr:row>
      <xdr:rowOff>27272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2</xdr:row>
      <xdr:rowOff>314325</xdr:rowOff>
    </xdr:from>
    <xdr:to>
      <xdr:col>11</xdr:col>
      <xdr:colOff>597428</xdr:colOff>
      <xdr:row>4</xdr:row>
      <xdr:rowOff>66007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628650</xdr:rowOff>
    </xdr:from>
    <xdr:to>
      <xdr:col>3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495300</xdr:rowOff>
    </xdr:from>
    <xdr:to>
      <xdr:col>10</xdr:col>
      <xdr:colOff>410103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285750</xdr:rowOff>
    </xdr:from>
    <xdr:to>
      <xdr:col>16</xdr:col>
      <xdr:colOff>44978</xdr:colOff>
      <xdr:row>4</xdr:row>
      <xdr:rowOff>146017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2</xdr:row>
      <xdr:rowOff>428625</xdr:rowOff>
    </xdr:from>
    <xdr:to>
      <xdr:col>15</xdr:col>
      <xdr:colOff>12593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2</xdr:row>
      <xdr:rowOff>304800</xdr:rowOff>
    </xdr:from>
    <xdr:to>
      <xdr:col>18</xdr:col>
      <xdr:colOff>10053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419100</xdr:rowOff>
    </xdr:from>
    <xdr:to>
      <xdr:col>17</xdr:col>
      <xdr:colOff>12593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304800</xdr:rowOff>
    </xdr:from>
    <xdr:to>
      <xdr:col>8</xdr:col>
      <xdr:colOff>857143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400050</xdr:rowOff>
    </xdr:from>
    <xdr:to>
      <xdr:col>8</xdr:col>
      <xdr:colOff>27833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323850</xdr:rowOff>
    </xdr:from>
    <xdr:to>
      <xdr:col>8</xdr:col>
      <xdr:colOff>864128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428625</xdr:rowOff>
    </xdr:from>
    <xdr:to>
      <xdr:col>8</xdr:col>
      <xdr:colOff>18943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323850</xdr:rowOff>
    </xdr:from>
    <xdr:to>
      <xdr:col>11</xdr:col>
      <xdr:colOff>8783</xdr:colOff>
      <xdr:row>5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</xdr:row>
      <xdr:rowOff>19050</xdr:rowOff>
    </xdr:from>
    <xdr:to>
      <xdr:col>8</xdr:col>
      <xdr:colOff>11323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409575</xdr:rowOff>
    </xdr:from>
    <xdr:to>
      <xdr:col>10</xdr:col>
      <xdr:colOff>1798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2</xdr:row>
      <xdr:rowOff>304800</xdr:rowOff>
    </xdr:from>
    <xdr:to>
      <xdr:col>15</xdr:col>
      <xdr:colOff>695853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2</xdr:row>
      <xdr:rowOff>238125</xdr:rowOff>
    </xdr:from>
    <xdr:to>
      <xdr:col>14</xdr:col>
      <xdr:colOff>768878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2</xdr:row>
      <xdr:rowOff>304800</xdr:rowOff>
    </xdr:from>
    <xdr:to>
      <xdr:col>10</xdr:col>
      <xdr:colOff>12593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3175" y="660400"/>
          <a:ext cx="895243" cy="263492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2</xdr:row>
      <xdr:rowOff>266700</xdr:rowOff>
    </xdr:from>
    <xdr:to>
      <xdr:col>9</xdr:col>
      <xdr:colOff>29103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</xdr:colOff>
      <xdr:row>2</xdr:row>
      <xdr:rowOff>314325</xdr:rowOff>
    </xdr:from>
    <xdr:to>
      <xdr:col>21</xdr:col>
      <xdr:colOff>469430</xdr:colOff>
      <xdr:row>5</xdr:row>
      <xdr:rowOff>6952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257175</xdr:colOff>
      <xdr:row>2</xdr:row>
      <xdr:rowOff>257175</xdr:rowOff>
    </xdr:from>
    <xdr:to>
      <xdr:col>20</xdr:col>
      <xdr:colOff>592348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2</xdr:row>
      <xdr:rowOff>466725</xdr:rowOff>
    </xdr:from>
    <xdr:to>
      <xdr:col>13</xdr:col>
      <xdr:colOff>6878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</xdr:row>
      <xdr:rowOff>285750</xdr:rowOff>
    </xdr:from>
    <xdr:to>
      <xdr:col>12</xdr:col>
      <xdr:colOff>12593</xdr:colOff>
      <xdr:row>4</xdr:row>
      <xdr:rowOff>12667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2</xdr:row>
      <xdr:rowOff>438150</xdr:rowOff>
    </xdr:from>
    <xdr:to>
      <xdr:col>13</xdr:col>
      <xdr:colOff>44978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70378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2</xdr:row>
      <xdr:rowOff>361950</xdr:rowOff>
    </xdr:from>
    <xdr:to>
      <xdr:col>12</xdr:col>
      <xdr:colOff>12593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400050</xdr:rowOff>
    </xdr:from>
    <xdr:to>
      <xdr:col>13</xdr:col>
      <xdr:colOff>29103</xdr:colOff>
      <xdr:row>4</xdr:row>
      <xdr:rowOff>126967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</xdr:row>
      <xdr:rowOff>323850</xdr:rowOff>
    </xdr:from>
    <xdr:to>
      <xdr:col>12</xdr:col>
      <xdr:colOff>18943</xdr:colOff>
      <xdr:row>4</xdr:row>
      <xdr:rowOff>165067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466725</xdr:rowOff>
    </xdr:from>
    <xdr:to>
      <xdr:col>8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</xdr:row>
      <xdr:rowOff>371475</xdr:rowOff>
    </xdr:from>
    <xdr:to>
      <xdr:col>7</xdr:col>
      <xdr:colOff>1155593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361950</xdr:rowOff>
    </xdr:from>
    <xdr:to>
      <xdr:col>4</xdr:col>
      <xdr:colOff>1136543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495300</xdr:rowOff>
    </xdr:from>
    <xdr:to>
      <xdr:col>4</xdr:col>
      <xdr:colOff>12593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485775</xdr:rowOff>
    </xdr:from>
    <xdr:to>
      <xdr:col>5</xdr:col>
      <xdr:colOff>12593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523875</xdr:rowOff>
    </xdr:from>
    <xdr:to>
      <xdr:col>3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2</xdr:row>
      <xdr:rowOff>438150</xdr:rowOff>
    </xdr:from>
    <xdr:to>
      <xdr:col>5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542925</xdr:rowOff>
    </xdr:from>
    <xdr:to>
      <xdr:col>4</xdr:col>
      <xdr:colOff>841903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2</xdr:row>
      <xdr:rowOff>295275</xdr:rowOff>
    </xdr:from>
    <xdr:to>
      <xdr:col>14</xdr:col>
      <xdr:colOff>3703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50D4"/>
  </sheetPr>
  <dimension ref="A1:B79"/>
  <sheetViews>
    <sheetView showGridLines="0" tabSelected="1" zoomScale="80" zoomScaleNormal="80" workbookViewId="0"/>
  </sheetViews>
  <sheetFormatPr defaultColWidth="186.7109375" defaultRowHeight="12.75" outlineLevelRow="1"/>
  <cols>
    <col min="1" max="16384" width="186.7109375" style="81"/>
  </cols>
  <sheetData>
    <row r="1" spans="1:2" ht="23.25">
      <c r="A1" s="141" t="s">
        <v>548</v>
      </c>
    </row>
    <row r="2" spans="1:2" ht="8.1" customHeight="1">
      <c r="A2" s="141"/>
    </row>
    <row r="3" spans="1:2" s="79" customFormat="1" ht="15.75">
      <c r="A3" s="78" t="s">
        <v>379</v>
      </c>
    </row>
    <row r="4" spans="1:2" outlineLevel="1">
      <c r="A4" s="80" t="s">
        <v>380</v>
      </c>
    </row>
    <row r="5" spans="1:2" outlineLevel="1">
      <c r="A5" s="80" t="s">
        <v>381</v>
      </c>
    </row>
    <row r="6" spans="1:2" outlineLevel="1">
      <c r="A6" s="80" t="s">
        <v>382</v>
      </c>
    </row>
    <row r="7" spans="1:2" outlineLevel="1">
      <c r="A7" s="80" t="s">
        <v>383</v>
      </c>
    </row>
    <row r="9" spans="1:2" s="79" customFormat="1" ht="15.75">
      <c r="A9" s="78" t="s">
        <v>384</v>
      </c>
      <c r="B9" s="81"/>
    </row>
    <row r="10" spans="1:2" outlineLevel="1">
      <c r="A10" s="82" t="s">
        <v>385</v>
      </c>
    </row>
    <row r="11" spans="1:2" outlineLevel="1">
      <c r="A11" s="82" t="s">
        <v>386</v>
      </c>
    </row>
    <row r="12" spans="1:2" outlineLevel="1">
      <c r="A12" s="82" t="s">
        <v>387</v>
      </c>
    </row>
    <row r="13" spans="1:2" outlineLevel="1">
      <c r="A13" s="82" t="s">
        <v>388</v>
      </c>
    </row>
    <row r="14" spans="1:2" outlineLevel="1">
      <c r="A14" s="82" t="s">
        <v>389</v>
      </c>
    </row>
    <row r="15" spans="1:2" outlineLevel="1">
      <c r="A15" s="82" t="s">
        <v>390</v>
      </c>
    </row>
    <row r="17" spans="1:2" s="79" customFormat="1" ht="15.75">
      <c r="A17" s="78" t="s">
        <v>391</v>
      </c>
      <c r="B17" s="81"/>
    </row>
    <row r="18" spans="1:2" outlineLevel="1">
      <c r="A18" s="82" t="s">
        <v>392</v>
      </c>
    </row>
    <row r="19" spans="1:2" outlineLevel="1">
      <c r="A19" s="82" t="s">
        <v>393</v>
      </c>
    </row>
    <row r="20" spans="1:2" outlineLevel="1">
      <c r="A20" s="82" t="s">
        <v>394</v>
      </c>
    </row>
    <row r="21" spans="1:2" outlineLevel="1">
      <c r="A21" s="82" t="s">
        <v>395</v>
      </c>
    </row>
    <row r="22" spans="1:2" ht="25.5" outlineLevel="1">
      <c r="A22" s="82" t="s">
        <v>396</v>
      </c>
    </row>
    <row r="23" spans="1:2" outlineLevel="1">
      <c r="A23" s="82" t="s">
        <v>397</v>
      </c>
    </row>
    <row r="24" spans="1:2" outlineLevel="1">
      <c r="A24" s="82" t="s">
        <v>398</v>
      </c>
    </row>
    <row r="25" spans="1:2" ht="25.5" outlineLevel="1">
      <c r="A25" s="82" t="s">
        <v>399</v>
      </c>
    </row>
    <row r="26" spans="1:2" outlineLevel="1">
      <c r="A26" s="82" t="s">
        <v>400</v>
      </c>
    </row>
    <row r="27" spans="1:2" outlineLevel="1">
      <c r="A27" s="82" t="s">
        <v>401</v>
      </c>
    </row>
    <row r="28" spans="1:2" outlineLevel="1">
      <c r="A28" s="82" t="s">
        <v>402</v>
      </c>
    </row>
    <row r="29" spans="1:2" outlineLevel="1">
      <c r="A29" s="82" t="s">
        <v>403</v>
      </c>
    </row>
    <row r="30" spans="1:2" outlineLevel="1">
      <c r="A30" s="82" t="s">
        <v>404</v>
      </c>
    </row>
    <row r="31" spans="1:2" outlineLevel="1">
      <c r="A31" s="82" t="s">
        <v>405</v>
      </c>
    </row>
    <row r="32" spans="1:2" outlineLevel="1">
      <c r="A32" s="82" t="s">
        <v>406</v>
      </c>
    </row>
    <row r="33" spans="1:1" outlineLevel="1">
      <c r="A33" s="82" t="s">
        <v>407</v>
      </c>
    </row>
    <row r="34" spans="1:1" outlineLevel="1">
      <c r="A34" s="82" t="s">
        <v>408</v>
      </c>
    </row>
    <row r="35" spans="1:1" outlineLevel="1">
      <c r="A35" s="82" t="s">
        <v>409</v>
      </c>
    </row>
    <row r="36" spans="1:1" outlineLevel="1">
      <c r="A36" s="82" t="s">
        <v>410</v>
      </c>
    </row>
    <row r="37" spans="1:1" outlineLevel="1">
      <c r="A37" s="82" t="s">
        <v>411</v>
      </c>
    </row>
    <row r="38" spans="1:1" outlineLevel="1">
      <c r="A38" s="82" t="s">
        <v>412</v>
      </c>
    </row>
    <row r="39" spans="1:1" outlineLevel="1">
      <c r="A39" s="82" t="s">
        <v>413</v>
      </c>
    </row>
    <row r="40" spans="1:1" outlineLevel="1">
      <c r="A40" s="82" t="s">
        <v>414</v>
      </c>
    </row>
    <row r="41" spans="1:1" outlineLevel="1">
      <c r="A41" s="82" t="s">
        <v>415</v>
      </c>
    </row>
    <row r="42" spans="1:1" outlineLevel="1">
      <c r="A42" s="82" t="s">
        <v>416</v>
      </c>
    </row>
    <row r="43" spans="1:1" outlineLevel="1">
      <c r="A43" s="82" t="s">
        <v>417</v>
      </c>
    </row>
    <row r="44" spans="1:1" outlineLevel="1">
      <c r="A44" s="82" t="s">
        <v>418</v>
      </c>
    </row>
    <row r="45" spans="1:1" outlineLevel="1">
      <c r="A45" s="82" t="s">
        <v>419</v>
      </c>
    </row>
    <row r="46" spans="1:1" ht="25.5" outlineLevel="1">
      <c r="A46" s="82" t="s">
        <v>420</v>
      </c>
    </row>
    <row r="47" spans="1:1" ht="25.5" outlineLevel="1">
      <c r="A47" s="82" t="s">
        <v>421</v>
      </c>
    </row>
    <row r="48" spans="1:1" outlineLevel="1">
      <c r="A48" s="82" t="s">
        <v>422</v>
      </c>
    </row>
    <row r="49" spans="1:2" outlineLevel="1">
      <c r="A49" s="82" t="s">
        <v>423</v>
      </c>
    </row>
    <row r="50" spans="1:2" outlineLevel="1">
      <c r="A50" s="82" t="s">
        <v>424</v>
      </c>
    </row>
    <row r="51" spans="1:2" outlineLevel="1">
      <c r="A51" s="82" t="s">
        <v>425</v>
      </c>
    </row>
    <row r="53" spans="1:2" s="79" customFormat="1" ht="15.75">
      <c r="A53" s="78" t="s">
        <v>426</v>
      </c>
      <c r="B53" s="81"/>
    </row>
    <row r="54" spans="1:2" outlineLevel="1">
      <c r="A54" s="80" t="s">
        <v>427</v>
      </c>
    </row>
    <row r="55" spans="1:2" outlineLevel="1">
      <c r="A55" s="80" t="s">
        <v>428</v>
      </c>
    </row>
    <row r="56" spans="1:2" outlineLevel="1">
      <c r="A56" s="80" t="s">
        <v>429</v>
      </c>
    </row>
    <row r="57" spans="1:2" outlineLevel="1">
      <c r="A57" s="80" t="s">
        <v>430</v>
      </c>
    </row>
    <row r="58" spans="1:2" outlineLevel="1">
      <c r="A58" s="80" t="s">
        <v>431</v>
      </c>
    </row>
    <row r="59" spans="1:2" outlineLevel="1">
      <c r="A59" s="80" t="s">
        <v>432</v>
      </c>
    </row>
    <row r="60" spans="1:2" outlineLevel="1">
      <c r="A60" s="80" t="s">
        <v>433</v>
      </c>
    </row>
    <row r="61" spans="1:2" outlineLevel="1">
      <c r="A61" s="80" t="s">
        <v>434</v>
      </c>
    </row>
    <row r="62" spans="1:2" outlineLevel="1">
      <c r="A62" s="80" t="s">
        <v>435</v>
      </c>
    </row>
    <row r="63" spans="1:2" outlineLevel="1">
      <c r="A63" s="80" t="s">
        <v>436</v>
      </c>
    </row>
    <row r="64" spans="1:2" outlineLevel="1">
      <c r="A64" s="80" t="s">
        <v>437</v>
      </c>
    </row>
    <row r="65" spans="1:2" outlineLevel="1">
      <c r="A65" s="80" t="s">
        <v>438</v>
      </c>
    </row>
    <row r="67" spans="1:2" s="79" customFormat="1" ht="15.75">
      <c r="A67" s="78" t="s">
        <v>439</v>
      </c>
      <c r="B67" s="81"/>
    </row>
    <row r="68" spans="1:2" outlineLevel="1">
      <c r="A68" s="80" t="s">
        <v>440</v>
      </c>
    </row>
    <row r="69" spans="1:2" outlineLevel="1">
      <c r="A69" s="80" t="s">
        <v>441</v>
      </c>
    </row>
    <row r="70" spans="1:2" outlineLevel="1">
      <c r="A70" s="80" t="s">
        <v>442</v>
      </c>
    </row>
    <row r="71" spans="1:2" outlineLevel="1">
      <c r="A71" s="80" t="s">
        <v>443</v>
      </c>
    </row>
    <row r="72" spans="1:2" outlineLevel="1">
      <c r="A72" s="80" t="s">
        <v>444</v>
      </c>
    </row>
    <row r="73" spans="1:2" outlineLevel="1">
      <c r="A73" s="80" t="s">
        <v>445</v>
      </c>
    </row>
    <row r="74" spans="1:2" outlineLevel="1">
      <c r="A74" s="80" t="s">
        <v>446</v>
      </c>
    </row>
    <row r="75" spans="1:2" outlineLevel="1">
      <c r="A75" s="80" t="s">
        <v>447</v>
      </c>
    </row>
    <row r="76" spans="1:2" outlineLevel="1">
      <c r="A76" s="80" t="s">
        <v>448</v>
      </c>
    </row>
    <row r="77" spans="1:2" outlineLevel="1">
      <c r="A77" s="80" t="s">
        <v>449</v>
      </c>
    </row>
    <row r="78" spans="1:2" outlineLevel="1">
      <c r="A78" s="80" t="s">
        <v>450</v>
      </c>
    </row>
    <row r="79" spans="1:2" outlineLevel="1">
      <c r="A79" s="80" t="s">
        <v>451</v>
      </c>
    </row>
  </sheetData>
  <hyperlinks>
    <hyperlink ref="A4" location="'Q1'!A1" display="QUADRO 1 – Número de unidades locais com resposta ao Anexo D e com trabalhadores ao serviço, por secção de atividade económica" xr:uid="{00000000-0004-0000-0000-000000000000}"/>
    <hyperlink ref="A5" location="'Q2'!A1" display="QUADRO 2 – Número de unidades locais com resposta ao Anexo D e com trabalhadores ao serviço, por localização geográfica (distrito)" xr:uid="{00000000-0004-0000-0000-000001000000}"/>
    <hyperlink ref="A6" location="'Q3'!A1" display="QUADRO 3 – Número de trabalhadores abrangidos para efeitos das atividades de segurança e de saúde no trabalho, segundo a secção de atividade económica" xr:uid="{00000000-0004-0000-0000-000002000000}"/>
    <hyperlink ref="A7" location="'Q4'!A1" display="QUADRO 4 – Número de trabalhadores abrangidos para efeitos das atividades de segurança e de saúde no trabalho, segundo a localização geográfica (distrito) " xr:uid="{00000000-0004-0000-0000-000003000000}"/>
    <hyperlink ref="A10" location="'Q5'!A1" display="QUADRO 5 – Número de unidades locais, segundo a organização dos serviços de segurança e de saúde, por secção de atividade económica" xr:uid="{00000000-0004-0000-0000-000004000000}"/>
    <hyperlink ref="A11" location="'Q6'!A1" display="QUADRO 6 – Número de unidades locais, segundo a organização dos serviços de segurança e de saúde, por localização geográfica (distrito) " xr:uid="{00000000-0004-0000-0000-000005000000}"/>
    <hyperlink ref="A12" location="'Q7'!A1" display="QUADRO 7 – Número de unidades locais, segundo a natureza da organização dos serviços de segurança e de saúde, por secção de atividade económica" xr:uid="{00000000-0004-0000-0000-000006000000}"/>
    <hyperlink ref="A13" location="'Q8'!A1" display="QUADRO 8 – Número de unidades locais, segundo a natureza da organização dos serviços de segurança e de saúde, por localização geográfica (distrito) " xr:uid="{00000000-0004-0000-0000-000007000000}"/>
    <hyperlink ref="A14" location="'Q9'!A1" display="QUADRO 9 – Número de unidades locais, segundo a modalidade da organização dos serviços de segurança e de saúde, por secção de atividade económica" xr:uid="{00000000-0004-0000-0000-000008000000}"/>
    <hyperlink ref="A15" location="'Q10'!A1" display="QUADRO 10 – Número de unidades locais, segundo a modalidade da organização dos serviços de segurança e de saúde, por localização geográfica (distrito) " xr:uid="{00000000-0004-0000-0000-000009000000}"/>
    <hyperlink ref="A18" location="'Q11'!A1" display="QUADRO 11 – Número de unidades locais que realizaram programas de prevenção, auditorias e inspeções, segundo o tipo de programa, por secção de atividade económica" xr:uid="{00000000-0004-0000-0000-00000A000000}"/>
    <hyperlink ref="A19" location="'Q12'!A1" display="QUADRO 12 – Número de unidades locais que realizaram programas de prevenção, auditorias e inspeções, segundo o tipo de programa, por localização geográfica (distrito)" xr:uid="{00000000-0004-0000-0000-00000B000000}"/>
    <hyperlink ref="A20" location="'Q13'!A1" display="QUADRO 13 – Número de unidades locais que realizaram ações, segundo o tipo de ação, por secção de atividade económica" xr:uid="{00000000-0004-0000-0000-00000C000000}"/>
    <hyperlink ref="A21" location="'Q14'!A1" display="QUADRO 14 – Número de unidades locais que realizaram ações, segundo o tipo de ação, por localização geográfica (distrito)" xr:uid="{00000000-0004-0000-0000-00000D000000}"/>
    <hyperlink ref="A22" location="'Q15'!A1" display="QUADRO 15 – Número de ações de informação, destinatários, número médio de ações de informação por unidade local e número médio de destinatários por ação de informação, segundo a secção de atividade económica" xr:uid="{00000000-0004-0000-0000-00000E000000}"/>
    <hyperlink ref="A23" location="'Q16'!A1" display="QUADRO 16 – Número de ações de consulta, participantes, número médio de ações de consulta por unidade local e número médio de participantes por ação de consulta, segundo a secção de atividade económica" xr:uid="{00000000-0004-0000-0000-00000F000000}"/>
    <hyperlink ref="A24" location="'Q17'!A1" display="QUADRO 17 – Número de ações de formação, participantes, número médio de ações de formação por unidade local e número médio de participantes por ação de formação, segundo a secção de atividade económica" xr:uid="{00000000-0004-0000-0000-000010000000}"/>
    <hyperlink ref="A25" location="'Q18'!A1" display="QUADRO 18 – Número de ações de informação, destinatários, número médio de ações de informação por unidade local e número médio de destinatários por ação de informação, segundo a localização geográfica (distrito)" xr:uid="{00000000-0004-0000-0000-000011000000}"/>
    <hyperlink ref="A26" location="'Q19'!A1" display="QUADRO 19 – Número de ações de consulta, participantes, número médio de ações de consulta por unidade local e número médio de participantes por ação de consulta, segundo a localização geográfica (distrito) " xr:uid="{00000000-0004-0000-0000-000012000000}"/>
    <hyperlink ref="A27" location="'Q20'!A1" display="QUADRO 20 – Número de ações de formação, participantes, número médio de ações de formação por unidade local e número médio de participantes por ação de formação, segundo a localização geográfica (distrito)" xr:uid="{00000000-0004-0000-0000-000013000000}"/>
    <hyperlink ref="A28" location="'Q21'!A1" display="QUADRO 21 – Número de ações de informação, segundo a situação contemplada, por secção de atividade económica" xr:uid="{00000000-0004-0000-0000-000014000000}"/>
    <hyperlink ref="A29" location="'Q22'!A1" display="QUADRO 22 – Número de ações de informação, segundo a situação contemplada, por localização geográfica (distrito) " xr:uid="{00000000-0004-0000-0000-000015000000}"/>
    <hyperlink ref="A30" location="'Q23'!A1" display="QUADRO 23 – Número de ações de consulta, segundo a razão da consulta, por secção de atividade económica" xr:uid="{00000000-0004-0000-0000-000016000000}"/>
    <hyperlink ref="A31" location="'Q24'!A1" display="QUADRO 24 – Número de ações de consulta, segundo a razão da consulta, por localização geográfica (distrito) " xr:uid="{00000000-0004-0000-0000-000017000000}"/>
    <hyperlink ref="A32" location="'Q25'!A1" display="QUADRO 25 – Número de ações de formação, segundo o tema da formação, por secção de atividade económica" xr:uid="{00000000-0004-0000-0000-000018000000}"/>
    <hyperlink ref="A33" location="'Q26'!A1" display="QUADRO 26 – Número de ações de formação, segundo o tema da formação, por localização geográfica (distrito) " xr:uid="{00000000-0004-0000-0000-000019000000}"/>
    <hyperlink ref="A34" location="'Q27'!A1" display="QUADRO 27 – Número de unidades locais que identificaram fatores de risco, segundo o fator, por secção de atividade económica" xr:uid="{00000000-0004-0000-0000-00001A000000}"/>
    <hyperlink ref="A35" location="'Q28'!A1" display="QUADRO 28 – Número de unidades locais que identificaram fatores de risco, segundo o fator, por localização geográfica (distrito) " xr:uid="{00000000-0004-0000-0000-00001B000000}"/>
    <hyperlink ref="A36" location="'Q29'!A1" display="QUADRO 29 – Número de trabalhadores expostos a fatores de risco e número de avaliações efetuadas, segundo o fator, por secção de atividade económica" xr:uid="{00000000-0004-0000-0000-00001C000000}"/>
    <hyperlink ref="A37" location="'Q30'!A1" display="QUADRO 30 – Número de trabalhadores expostos a fatores de risco e número de avaliações efetuadas, segundo o fator, por localização geográfica (distrito) " xr:uid="{00000000-0004-0000-0000-00001D000000}"/>
    <hyperlink ref="A38" location="'Q31'!A1" display="QUADRO 31 – Número de unidades locais que identificaram fatores de risco físico, segundo o agente, por secção de atividade económica" xr:uid="{00000000-0004-0000-0000-00001E000000}"/>
    <hyperlink ref="A39" location="'Q32'!A1" display="QUADRO 32 – Número de unidades locais que identificaram fatores de risco físico, segundo o agente, por localização geográfica (distrito)" xr:uid="{00000000-0004-0000-0000-00001F000000}"/>
    <hyperlink ref="A40" location="'Q33'!A1" display="QUADRO 33 – Número de unidades locais que identificaram fatores de risco químico, segundo os agentes mais frequentes, por secção de atividade económica" xr:uid="{00000000-0004-0000-0000-000020000000}"/>
    <hyperlink ref="A41" location="'Q34'!A1" display="QUADRO 34 – Número de unidades locais que identificaram fatores de risco químico, segundo os agentes mais frequentes, por localização geográfica (distrito) " xr:uid="{00000000-0004-0000-0000-000021000000}"/>
    <hyperlink ref="A42" location="'Q35'!A1" display="QUADRO 35 – Número de unidades locais que identificaram fatores de risco biológico, segundo o grupo a que os agentes pertencem, por secção de atividade económica" xr:uid="{00000000-0004-0000-0000-000022000000}"/>
    <hyperlink ref="A43" location="'Q36'!A1" display="QUADRO 36 – Número de unidades locais que identificaram fatores de risco biológico, segundo o grupo a que os agentes pertencem, por localização geográfica (distrito) " xr:uid="{00000000-0004-0000-0000-000023000000}"/>
    <hyperlink ref="A44" location="'Q37'!A1" display="QUADRO 37 – Número de unidades locais que identificaram fatores de risco biológico, segundo os agentes mais frequentes, por secção de atividade económica" xr:uid="{00000000-0004-0000-0000-000024000000}"/>
    <hyperlink ref="A45" location="'Q38'!A1" display="QUADRO 38 – Número de unidades locais que identificaram fatores de risco biológico, segundo os agentes mais frequentes, por localização geográfica (distrito) " xr:uid="{00000000-0004-0000-0000-000025000000}"/>
    <hyperlink ref="A46" location="'Q39'!A1" display="QUADRO 39 – Número de unidades locais que identificaram fatores de risco relacionados com a atividade, capazes de originar alterações do sistema músculo-esquelético, segundo o agente, por secção de atividade económica" xr:uid="{00000000-0004-0000-0000-000026000000}"/>
    <hyperlink ref="A47" location="'Q40'!A1" display="QUADRO 40 – Número de unidades locais que identificaram fatores de risco relacionados com a atividade, capazes de originar alterações do sistema músculo-esquelético, segundo o agente, por localização geográfica (distrito) " xr:uid="{00000000-0004-0000-0000-000027000000}"/>
    <hyperlink ref="A48" location="'Q41'!A1" display="QUADRO 41 – Número de unidades locais que identificaram fatores de risco psicossociais e organizacionais, segundo o agente, por secção de atividade económica" xr:uid="{00000000-0004-0000-0000-000028000000}"/>
    <hyperlink ref="A49" location="'Q42'!A1" display="QUADRO 42 – Número de unidades locais que identificaram fatores de risco psicossociais e organizacionais, segundo o agente, por localização geográfica (distrito) " xr:uid="{00000000-0004-0000-0000-000029000000}"/>
    <hyperlink ref="A50" location="'Q43'!A1" display="QUADRO 43 – Número de unidades locais que identificaram outros fatores de risco, segundo o agente, por secção de atividade económica" xr:uid="{00000000-0004-0000-0000-00002A000000}"/>
    <hyperlink ref="A51" location="'Q44'!A1" display="QUADRO 44 – Número de unidades locais que identificaram outros fatores de risco, segundo o agente, por localização geográfica (distrito) " xr:uid="{00000000-0004-0000-0000-00002B000000}"/>
    <hyperlink ref="A54" location="'Q45'!A1" display="QUADRO 45 – Número de unidades locais que realizaram exames/ações, segundo o tipo de exame/ação, por secção de atividade económica" xr:uid="{00000000-0004-0000-0000-00002C000000}"/>
    <hyperlink ref="A55" location="'Q46'!A1" display="QUADRO 46 – Número de unidades locais que realizaram exames/ações, segundo o tipo de exame/ação, por localização geográfica (distrito) " xr:uid="{00000000-0004-0000-0000-00002D000000}"/>
    <hyperlink ref="A56" location="'Q47'!A1" display="QUADRO 47 – Número de exames ou ações realizadas, segundo o tipo, por secção de atividade económica" xr:uid="{00000000-0004-0000-0000-00002E000000}"/>
    <hyperlink ref="A57" location="'Q48'!A1" display="QUADRO 48 – Número de exames ou ações realizadas, segundo o tipo, por localização geográfica (distrito) " xr:uid="{00000000-0004-0000-0000-00002F000000}"/>
    <hyperlink ref="A58" location="'Q49'!A1" display="QUADRO 49 – Número de exames ocasionais realizados, segundo a razão para a sua realização, por secção de atividade económica" xr:uid="{00000000-0004-0000-0000-000030000000}"/>
    <hyperlink ref="A59" location="'Q50'!A1" display="QUADRO 50 – Número de exames ocasionais realizados, segundo a razão para a sua realização, por localização geográfica (distrito) " xr:uid="{00000000-0004-0000-0000-000031000000}"/>
    <hyperlink ref="A60" location="'Q51'!A1" display="QUADRO 51 – Número de exames complementares realizados, segundo o tipo de exame, por secção de atividade económica" xr:uid="{00000000-0004-0000-0000-000032000000}"/>
    <hyperlink ref="A61" location="'Q52'!A1" display="QUADRO 52 – Número de exames complementares realizados, segundo o tipo de exame, por localização geográfica (distrito)" xr:uid="{00000000-0004-0000-0000-000033000000}"/>
    <hyperlink ref="A62" location="'Q53'!A1" display="QUADRO 53 – Número de ações de imunização realizadas, segundo a vacina, por secção de atividade económica" xr:uid="{00000000-0004-0000-0000-000034000000}"/>
    <hyperlink ref="A63" location="'Q54'!A1" display="QUADRO 54 – Número de ações de imunização realizadas, segundo a vacina, por localização geográfica (distrito) " xr:uid="{00000000-0004-0000-0000-000035000000}"/>
    <hyperlink ref="A64" location="'Q55'!A1" display="QUADRO 55 – Número de atividades desenvolvidas na promoção da saúde no trabalho, segundo a atividade desenvolvida, por secção de atividade económica" xr:uid="{00000000-0004-0000-0000-000036000000}"/>
    <hyperlink ref="A65" location="'Q56'!A1" display="QUADRO 56 – Número de atividades desenvolvidas na promoção da saúde no trabalho, segundo a atividade desenvolvida, por localização geográfica (distrito)" xr:uid="{00000000-0004-0000-0000-000037000000}"/>
    <hyperlink ref="A68" location="'Q57'!A1" display="QUADRO 57 – Número de acidentes de trabalho não mortais e correspondentes dias de trabalho perdidos, segundo o escalão de duração da baixa, por secção de atividade económica - Total" xr:uid="{00000000-0004-0000-0000-000038000000}"/>
    <hyperlink ref="A69" location="'Q58'!A1" display="QUADRO 58 – Número de acidentes de trabalho não mortais e correspondentes dias de trabalho perdidos, segundo o escalão de duração da baixa, por localização geográfica (distrito) - Total" xr:uid="{00000000-0004-0000-0000-000039000000}"/>
    <hyperlink ref="A70" location="'Q59'!A1" display="QUADRO 59 – Número de acidentes de trabalho não mortais e correspondentes dias de trabalho perdidos, por secção de atividade económica - Homens" xr:uid="{00000000-0004-0000-0000-00003A000000}"/>
    <hyperlink ref="A71" location="'Q60'!A1" display="QUADRO 60 – Número de acidentes de trabalho não mortais e correspondentes dias de trabalho perdidos, por localização geográfica (distrito) - Homens" xr:uid="{00000000-0004-0000-0000-00003B000000}"/>
    <hyperlink ref="A72" location="'Q61'!A1" display="QUADRO 61 – Número de acidentes de trabalho não mortais e correspondentes dias de trabalho perdidos, por secção de atividade económica - Mulheres" xr:uid="{00000000-0004-0000-0000-00003C000000}"/>
    <hyperlink ref="A73" location="'Q62'!A1" display="QUADRO 62 – Número de acidentes de trabalho não mortais e correspondentes dias de trabalho perdidos, por localização geográfica (distrito) - Mulheres" xr:uid="{00000000-0004-0000-0000-00003D000000}"/>
    <hyperlink ref="A74" location="'Q63'!A1" display="QUADRO 63 – Número de acidentes de trabalho mortais e não mortais, segundo a relação contratual do sinistrado, por secção de atividade económica" xr:uid="{00000000-0004-0000-0000-00003E000000}"/>
    <hyperlink ref="A75" location="'Q64'!A1" display="QUADRO 64 – Número de acidentes de trabalho mortais e não mortais, segundo a relação contratual do sinistrado, por localização geográfica (distrito) " xr:uid="{00000000-0004-0000-0000-00003F000000}"/>
    <hyperlink ref="A76" location="'Q65'!A1" display="QUADRO 65 – Taxa de incidência do total de acidentes de trabalho e dos acidentes mortais, segundo a secção de atividade económica da unidade local à qual o sinistrado está afeto" xr:uid="{00000000-0004-0000-0000-000040000000}"/>
    <hyperlink ref="A77" location="'Q66'!A1" display="QUADRO 66 – Taxa de incidência do total de acidentes de trabalho e dos acidentes mortais, segundo a localização geográfica (distrito) da unidade local à qual o sinistrado está afeto" xr:uid="{00000000-0004-0000-0000-000041000000}"/>
    <hyperlink ref="A78" location="'Q67'!A1" display="QUADRO 67 – Taxas de frequência e de gravidade do total de acidentes de trabalho, segundo a secção de atividade económica da unidade local à qual o sinistrado está afeto" xr:uid="{00000000-0004-0000-0000-000042000000}"/>
    <hyperlink ref="A79" location="'Q68'!A1" display="QUADRO 68 – Taxas de frequência e de gravidade do total de acidentes de trabalho, segundo a localização geográfica (distrito) da unidade local à qual o sinistrado está afeto" xr:uid="{00000000-0004-0000-0000-00004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D3F5"/>
    <pageSetUpPr fitToPage="1"/>
  </sheetPr>
  <dimension ref="B2:G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6" width="16.5703125" style="15" customWidth="1"/>
    <col min="7" max="16384" width="9.140625" style="15"/>
  </cols>
  <sheetData>
    <row r="2" spans="2:7" ht="15">
      <c r="F2" s="14" t="s">
        <v>78</v>
      </c>
    </row>
    <row r="3" spans="2:7" ht="37.5" customHeight="1">
      <c r="B3" s="145" t="s">
        <v>79</v>
      </c>
      <c r="C3" s="145"/>
      <c r="D3" s="145"/>
      <c r="E3" s="145"/>
      <c r="F3" s="145"/>
    </row>
    <row r="4" spans="2:7" ht="3" customHeight="1"/>
    <row r="5" spans="2:7">
      <c r="B5" s="147">
        <v>2024</v>
      </c>
      <c r="C5" s="147"/>
      <c r="D5" s="147"/>
      <c r="E5" s="147"/>
      <c r="F5" s="147"/>
    </row>
    <row r="6" spans="2:7" ht="15" customHeight="1">
      <c r="B6" s="146" t="s">
        <v>40</v>
      </c>
      <c r="C6" s="146"/>
      <c r="D6" s="146"/>
      <c r="E6" s="146"/>
      <c r="F6" s="146"/>
    </row>
    <row r="7" spans="2:7" ht="3" customHeight="1"/>
    <row r="8" spans="2:7" ht="33" customHeight="1">
      <c r="B8" s="144" t="s">
        <v>38</v>
      </c>
      <c r="C8" s="144"/>
      <c r="D8" s="149" t="s">
        <v>75</v>
      </c>
      <c r="E8" s="152"/>
      <c r="F8" s="152"/>
    </row>
    <row r="9" spans="2:7" ht="3.75" customHeight="1">
      <c r="B9" s="144"/>
      <c r="C9" s="144"/>
      <c r="D9" s="86"/>
    </row>
    <row r="10" spans="2:7" ht="24" customHeight="1">
      <c r="B10" s="144"/>
      <c r="C10" s="144"/>
      <c r="D10" s="87" t="s">
        <v>19</v>
      </c>
      <c r="E10" s="85" t="s">
        <v>76</v>
      </c>
      <c r="F10" s="23" t="s">
        <v>77</v>
      </c>
    </row>
    <row r="11" spans="2:7" ht="3.75" customHeight="1">
      <c r="B11" s="17"/>
      <c r="C11" s="17"/>
      <c r="D11" s="17"/>
      <c r="E11" s="17"/>
      <c r="F11" s="17"/>
    </row>
    <row r="12" spans="2:7" ht="17.25" customHeight="1">
      <c r="C12" s="5" t="s">
        <v>19</v>
      </c>
      <c r="D12" s="6">
        <f>+E12+F12</f>
        <v>186021</v>
      </c>
      <c r="E12" s="6">
        <v>150069</v>
      </c>
      <c r="F12" s="6">
        <v>35952</v>
      </c>
      <c r="G12" s="22"/>
    </row>
    <row r="13" spans="2:7" ht="15.75" customHeight="1">
      <c r="B13" s="7" t="s">
        <v>20</v>
      </c>
      <c r="C13" s="8" t="s">
        <v>26</v>
      </c>
      <c r="D13" s="6">
        <f>+E13+F13</f>
        <v>6362</v>
      </c>
      <c r="E13" s="18">
        <v>5318</v>
      </c>
      <c r="F13" s="18">
        <v>1044</v>
      </c>
      <c r="G13" s="22"/>
    </row>
    <row r="14" spans="2:7" ht="15.75" customHeight="1">
      <c r="B14" s="7" t="s">
        <v>0</v>
      </c>
      <c r="C14" s="8" t="s">
        <v>21</v>
      </c>
      <c r="D14" s="6">
        <f>+E14+F14</f>
        <v>513</v>
      </c>
      <c r="E14" s="18">
        <v>348</v>
      </c>
      <c r="F14" s="18">
        <v>165</v>
      </c>
      <c r="G14" s="22"/>
    </row>
    <row r="15" spans="2:7" ht="15.75" customHeight="1">
      <c r="B15" s="7" t="s">
        <v>1</v>
      </c>
      <c r="C15" s="8" t="s">
        <v>22</v>
      </c>
      <c r="D15" s="6">
        <f>+E15+F15</f>
        <v>22672</v>
      </c>
      <c r="E15" s="18">
        <f>+SUM(E16:E39)</f>
        <v>17708</v>
      </c>
      <c r="F15" s="18">
        <f>+SUM(F16:F39)</f>
        <v>4964</v>
      </c>
      <c r="G15" s="22"/>
    </row>
    <row r="16" spans="2:7" hidden="1" outlineLevel="1">
      <c r="B16" s="116">
        <v>10</v>
      </c>
      <c r="C16" s="117" t="s">
        <v>523</v>
      </c>
      <c r="D16" s="120">
        <f>+SUM(E16:F16)</f>
        <v>3532</v>
      </c>
      <c r="E16" s="120">
        <v>2738</v>
      </c>
      <c r="F16" s="120">
        <v>794</v>
      </c>
      <c r="G16" s="18"/>
    </row>
    <row r="17" spans="2:7" hidden="1" outlineLevel="1">
      <c r="B17" s="116">
        <v>11</v>
      </c>
      <c r="C17" s="117" t="s">
        <v>524</v>
      </c>
      <c r="D17" s="120">
        <f t="shared" ref="D17:D39" si="0">+SUM(E17:F17)</f>
        <v>590</v>
      </c>
      <c r="E17" s="120">
        <v>453</v>
      </c>
      <c r="F17" s="120">
        <v>137</v>
      </c>
      <c r="G17" s="18"/>
    </row>
    <row r="18" spans="2:7" hidden="1" outlineLevel="1">
      <c r="B18" s="116">
        <v>12</v>
      </c>
      <c r="C18" s="117" t="s">
        <v>525</v>
      </c>
      <c r="D18" s="120">
        <f t="shared" si="0"/>
        <v>1</v>
      </c>
      <c r="E18" s="120">
        <v>1</v>
      </c>
      <c r="F18" s="120">
        <v>0</v>
      </c>
      <c r="G18" s="18"/>
    </row>
    <row r="19" spans="2:7" hidden="1" outlineLevel="1">
      <c r="B19" s="116">
        <v>13</v>
      </c>
      <c r="C19" s="117" t="s">
        <v>526</v>
      </c>
      <c r="D19" s="120">
        <f t="shared" si="0"/>
        <v>1021</v>
      </c>
      <c r="E19" s="120">
        <v>820</v>
      </c>
      <c r="F19" s="120">
        <v>201</v>
      </c>
      <c r="G19" s="18"/>
    </row>
    <row r="20" spans="2:7" hidden="1" outlineLevel="1">
      <c r="B20" s="116">
        <v>14</v>
      </c>
      <c r="C20" s="117" t="s">
        <v>527</v>
      </c>
      <c r="D20" s="120">
        <f t="shared" si="0"/>
        <v>1804</v>
      </c>
      <c r="E20" s="120">
        <v>1455</v>
      </c>
      <c r="F20" s="120">
        <v>349</v>
      </c>
      <c r="G20" s="18"/>
    </row>
    <row r="21" spans="2:7" hidden="1" outlineLevel="1">
      <c r="B21" s="116">
        <v>15</v>
      </c>
      <c r="C21" s="117" t="s">
        <v>528</v>
      </c>
      <c r="D21" s="120">
        <f t="shared" si="0"/>
        <v>899</v>
      </c>
      <c r="E21" s="120">
        <v>648</v>
      </c>
      <c r="F21" s="120">
        <v>251</v>
      </c>
      <c r="G21" s="18"/>
    </row>
    <row r="22" spans="2:7" hidden="1" outlineLevel="1">
      <c r="B22" s="116">
        <v>16</v>
      </c>
      <c r="C22" s="117" t="s">
        <v>529</v>
      </c>
      <c r="D22" s="120">
        <f t="shared" si="0"/>
        <v>1442</v>
      </c>
      <c r="E22" s="120">
        <v>1148</v>
      </c>
      <c r="F22" s="120">
        <v>294</v>
      </c>
      <c r="G22" s="18"/>
    </row>
    <row r="23" spans="2:7" hidden="1" outlineLevel="1">
      <c r="B23" s="116">
        <v>17</v>
      </c>
      <c r="C23" s="117" t="s">
        <v>530</v>
      </c>
      <c r="D23" s="120">
        <f t="shared" si="0"/>
        <v>301</v>
      </c>
      <c r="E23" s="120">
        <v>222</v>
      </c>
      <c r="F23" s="120">
        <v>79</v>
      </c>
      <c r="G23" s="18"/>
    </row>
    <row r="24" spans="2:7" hidden="1" outlineLevel="1">
      <c r="B24" s="116">
        <v>18</v>
      </c>
      <c r="C24" s="117" t="s">
        <v>531</v>
      </c>
      <c r="D24" s="120">
        <f t="shared" si="0"/>
        <v>695</v>
      </c>
      <c r="E24" s="120">
        <v>585</v>
      </c>
      <c r="F24" s="120">
        <v>110</v>
      </c>
      <c r="G24" s="18"/>
    </row>
    <row r="25" spans="2:7" hidden="1" outlineLevel="1">
      <c r="B25" s="116">
        <v>19</v>
      </c>
      <c r="C25" s="117" t="s">
        <v>532</v>
      </c>
      <c r="D25" s="120">
        <f t="shared" si="0"/>
        <v>17</v>
      </c>
      <c r="E25" s="120">
        <v>12</v>
      </c>
      <c r="F25" s="120">
        <v>5</v>
      </c>
      <c r="G25" s="18"/>
    </row>
    <row r="26" spans="2:7" hidden="1" outlineLevel="1">
      <c r="B26" s="116">
        <v>20</v>
      </c>
      <c r="C26" s="117" t="s">
        <v>533</v>
      </c>
      <c r="D26" s="120">
        <f t="shared" si="0"/>
        <v>540</v>
      </c>
      <c r="E26" s="120">
        <v>367</v>
      </c>
      <c r="F26" s="120">
        <v>173</v>
      </c>
      <c r="G26" s="18"/>
    </row>
    <row r="27" spans="2:7" hidden="1" outlineLevel="1">
      <c r="B27" s="116">
        <v>21</v>
      </c>
      <c r="C27" s="117" t="s">
        <v>534</v>
      </c>
      <c r="D27" s="120">
        <f t="shared" si="0"/>
        <v>105</v>
      </c>
      <c r="E27" s="120">
        <v>71</v>
      </c>
      <c r="F27" s="120">
        <v>34</v>
      </c>
      <c r="G27" s="18"/>
    </row>
    <row r="28" spans="2:7" hidden="1" outlineLevel="1">
      <c r="B28" s="116">
        <v>22</v>
      </c>
      <c r="C28" s="117" t="s">
        <v>535</v>
      </c>
      <c r="D28" s="120">
        <f t="shared" si="0"/>
        <v>668</v>
      </c>
      <c r="E28" s="120">
        <v>488</v>
      </c>
      <c r="F28" s="120">
        <v>180</v>
      </c>
      <c r="G28" s="18"/>
    </row>
    <row r="29" spans="2:7" hidden="1" outlineLevel="1">
      <c r="B29" s="116">
        <v>23</v>
      </c>
      <c r="C29" s="117" t="s">
        <v>536</v>
      </c>
      <c r="D29" s="120">
        <f t="shared" si="0"/>
        <v>1602</v>
      </c>
      <c r="E29" s="120">
        <v>1241</v>
      </c>
      <c r="F29" s="120">
        <v>361</v>
      </c>
      <c r="G29" s="18"/>
    </row>
    <row r="30" spans="2:7" hidden="1" outlineLevel="1">
      <c r="B30" s="116">
        <v>24</v>
      </c>
      <c r="C30" s="117" t="s">
        <v>537</v>
      </c>
      <c r="D30" s="120">
        <f t="shared" si="0"/>
        <v>191</v>
      </c>
      <c r="E30" s="120">
        <v>147</v>
      </c>
      <c r="F30" s="120">
        <v>44</v>
      </c>
      <c r="G30" s="18"/>
    </row>
    <row r="31" spans="2:7" hidden="1" outlineLevel="1">
      <c r="B31" s="116">
        <v>25</v>
      </c>
      <c r="C31" s="117" t="s">
        <v>538</v>
      </c>
      <c r="D31" s="120">
        <f t="shared" si="0"/>
        <v>4342</v>
      </c>
      <c r="E31" s="120">
        <v>3464</v>
      </c>
      <c r="F31" s="120">
        <v>878</v>
      </c>
      <c r="G31" s="18"/>
    </row>
    <row r="32" spans="2:7" hidden="1" outlineLevel="1">
      <c r="B32" s="116">
        <v>26</v>
      </c>
      <c r="C32" s="117" t="s">
        <v>539</v>
      </c>
      <c r="D32" s="120">
        <f t="shared" si="0"/>
        <v>141</v>
      </c>
      <c r="E32" s="120">
        <v>96</v>
      </c>
      <c r="F32" s="120">
        <v>45</v>
      </c>
      <c r="G32" s="18"/>
    </row>
    <row r="33" spans="2:7" hidden="1" outlineLevel="1">
      <c r="B33" s="116">
        <v>27</v>
      </c>
      <c r="C33" s="117" t="s">
        <v>540</v>
      </c>
      <c r="D33" s="120">
        <f t="shared" si="0"/>
        <v>285</v>
      </c>
      <c r="E33" s="120">
        <v>208</v>
      </c>
      <c r="F33" s="120">
        <v>77</v>
      </c>
      <c r="G33" s="18"/>
    </row>
    <row r="34" spans="2:7" hidden="1" outlineLevel="1">
      <c r="B34" s="116">
        <v>28</v>
      </c>
      <c r="C34" s="117" t="s">
        <v>541</v>
      </c>
      <c r="D34" s="120">
        <f t="shared" si="0"/>
        <v>800</v>
      </c>
      <c r="E34" s="120">
        <v>628</v>
      </c>
      <c r="F34" s="120">
        <v>172</v>
      </c>
      <c r="G34" s="18"/>
    </row>
    <row r="35" spans="2:7" hidden="1" outlineLevel="1">
      <c r="B35" s="116">
        <v>29</v>
      </c>
      <c r="C35" s="117" t="s">
        <v>542</v>
      </c>
      <c r="D35" s="120">
        <f t="shared" si="0"/>
        <v>306</v>
      </c>
      <c r="E35" s="120">
        <v>212</v>
      </c>
      <c r="F35" s="120">
        <v>94</v>
      </c>
      <c r="G35" s="18"/>
    </row>
    <row r="36" spans="2:7" hidden="1" outlineLevel="1">
      <c r="B36" s="116">
        <v>30</v>
      </c>
      <c r="C36" s="117" t="s">
        <v>543</v>
      </c>
      <c r="D36" s="120">
        <f t="shared" si="0"/>
        <v>124</v>
      </c>
      <c r="E36" s="120">
        <v>103</v>
      </c>
      <c r="F36" s="120">
        <v>21</v>
      </c>
      <c r="G36" s="18"/>
    </row>
    <row r="37" spans="2:7" hidden="1" outlineLevel="1">
      <c r="B37" s="116">
        <v>31</v>
      </c>
      <c r="C37" s="117" t="s">
        <v>544</v>
      </c>
      <c r="D37" s="120">
        <f t="shared" si="0"/>
        <v>1402</v>
      </c>
      <c r="E37" s="120">
        <v>1147</v>
      </c>
      <c r="F37" s="120">
        <v>255</v>
      </c>
      <c r="G37" s="18"/>
    </row>
    <row r="38" spans="2:7" hidden="1" outlineLevel="1">
      <c r="B38" s="116">
        <v>32</v>
      </c>
      <c r="C38" s="117" t="s">
        <v>545</v>
      </c>
      <c r="D38" s="120">
        <f t="shared" si="0"/>
        <v>663</v>
      </c>
      <c r="E38" s="120">
        <v>536</v>
      </c>
      <c r="F38" s="120">
        <v>127</v>
      </c>
      <c r="G38" s="18"/>
    </row>
    <row r="39" spans="2:7" hidden="1" outlineLevel="1">
      <c r="B39" s="116">
        <v>33</v>
      </c>
      <c r="C39" s="117" t="s">
        <v>546</v>
      </c>
      <c r="D39" s="120">
        <f t="shared" si="0"/>
        <v>1201</v>
      </c>
      <c r="E39" s="120">
        <v>918</v>
      </c>
      <c r="F39" s="120">
        <v>283</v>
      </c>
      <c r="G39" s="18"/>
    </row>
    <row r="40" spans="2:7" ht="15.75" customHeight="1" collapsed="1">
      <c r="B40" s="7" t="s">
        <v>2</v>
      </c>
      <c r="C40" s="8" t="s">
        <v>28</v>
      </c>
      <c r="D40" s="6">
        <f t="shared" ref="D40:D56" si="1">+E40+F40</f>
        <v>333</v>
      </c>
      <c r="E40" s="18">
        <v>284</v>
      </c>
      <c r="F40" s="18">
        <v>49</v>
      </c>
      <c r="G40" s="22"/>
    </row>
    <row r="41" spans="2:7" ht="15.75" customHeight="1">
      <c r="B41" s="7" t="s">
        <v>3</v>
      </c>
      <c r="C41" s="8" t="s">
        <v>27</v>
      </c>
      <c r="D41" s="6">
        <f t="shared" si="1"/>
        <v>1129</v>
      </c>
      <c r="E41" s="18">
        <v>540</v>
      </c>
      <c r="F41" s="18">
        <v>589</v>
      </c>
      <c r="G41" s="22"/>
    </row>
    <row r="42" spans="2:7" ht="15.75" customHeight="1">
      <c r="B42" s="7" t="s">
        <v>4</v>
      </c>
      <c r="C42" s="8" t="s">
        <v>23</v>
      </c>
      <c r="D42" s="6">
        <f t="shared" si="1"/>
        <v>17121</v>
      </c>
      <c r="E42" s="18">
        <v>13128</v>
      </c>
      <c r="F42" s="18">
        <v>3993</v>
      </c>
      <c r="G42" s="22"/>
    </row>
    <row r="43" spans="2:7" ht="15.75" customHeight="1">
      <c r="B43" s="7" t="s">
        <v>5</v>
      </c>
      <c r="C43" s="9" t="s">
        <v>455</v>
      </c>
      <c r="D43" s="6">
        <f t="shared" si="1"/>
        <v>54566</v>
      </c>
      <c r="E43" s="18">
        <v>45104</v>
      </c>
      <c r="F43" s="18">
        <v>9462</v>
      </c>
      <c r="G43" s="22"/>
    </row>
    <row r="44" spans="2:7" ht="15.75" customHeight="1">
      <c r="B44" s="7" t="s">
        <v>6</v>
      </c>
      <c r="C44" s="9" t="s">
        <v>24</v>
      </c>
      <c r="D44" s="6">
        <f t="shared" si="1"/>
        <v>5659</v>
      </c>
      <c r="E44" s="18">
        <v>3918</v>
      </c>
      <c r="F44" s="18">
        <v>1741</v>
      </c>
      <c r="G44" s="22"/>
    </row>
    <row r="45" spans="2:7" ht="15.75" customHeight="1">
      <c r="B45" s="7" t="s">
        <v>7</v>
      </c>
      <c r="C45" s="9" t="s">
        <v>31</v>
      </c>
      <c r="D45" s="6">
        <f t="shared" si="1"/>
        <v>20799</v>
      </c>
      <c r="E45" s="18">
        <v>15990</v>
      </c>
      <c r="F45" s="18">
        <v>4809</v>
      </c>
      <c r="G45" s="22"/>
    </row>
    <row r="46" spans="2:7" ht="15.75" customHeight="1">
      <c r="B46" s="7" t="s">
        <v>8</v>
      </c>
      <c r="C46" s="9" t="s">
        <v>456</v>
      </c>
      <c r="D46" s="6">
        <f t="shared" si="1"/>
        <v>3515</v>
      </c>
      <c r="E46" s="18">
        <v>3063</v>
      </c>
      <c r="F46" s="18">
        <v>452</v>
      </c>
      <c r="G46" s="22"/>
    </row>
    <row r="47" spans="2:7" ht="15.75" customHeight="1">
      <c r="B47" s="7" t="s">
        <v>9</v>
      </c>
      <c r="C47" s="9" t="s">
        <v>29</v>
      </c>
      <c r="D47" s="6">
        <f t="shared" si="1"/>
        <v>5862</v>
      </c>
      <c r="E47" s="18">
        <v>5361</v>
      </c>
      <c r="F47" s="18">
        <v>501</v>
      </c>
      <c r="G47" s="22"/>
    </row>
    <row r="48" spans="2:7" ht="15.75" customHeight="1">
      <c r="B48" s="7" t="s">
        <v>10</v>
      </c>
      <c r="C48" s="9" t="s">
        <v>30</v>
      </c>
      <c r="D48" s="6">
        <f t="shared" si="1"/>
        <v>3707</v>
      </c>
      <c r="E48" s="18">
        <v>3097</v>
      </c>
      <c r="F48" s="18">
        <v>610</v>
      </c>
      <c r="G48" s="22"/>
    </row>
    <row r="49" spans="2:7" ht="15.75" customHeight="1">
      <c r="B49" s="7" t="s">
        <v>11</v>
      </c>
      <c r="C49" s="9" t="s">
        <v>32</v>
      </c>
      <c r="D49" s="6">
        <f t="shared" si="1"/>
        <v>12367</v>
      </c>
      <c r="E49" s="18">
        <v>10328</v>
      </c>
      <c r="F49" s="18">
        <v>2039</v>
      </c>
      <c r="G49" s="22"/>
    </row>
    <row r="50" spans="2:7" ht="15.75" customHeight="1">
      <c r="B50" s="7" t="s">
        <v>12</v>
      </c>
      <c r="C50" s="9" t="s">
        <v>457</v>
      </c>
      <c r="D50" s="6">
        <f t="shared" si="1"/>
        <v>5280</v>
      </c>
      <c r="E50" s="18">
        <v>4080</v>
      </c>
      <c r="F50" s="18">
        <v>1200</v>
      </c>
      <c r="G50" s="22"/>
    </row>
    <row r="51" spans="2:7" ht="15.75" customHeight="1">
      <c r="B51" s="7" t="s">
        <v>13</v>
      </c>
      <c r="C51" s="9" t="s">
        <v>33</v>
      </c>
      <c r="D51" s="6">
        <f t="shared" si="1"/>
        <v>570</v>
      </c>
      <c r="E51" s="18">
        <v>486</v>
      </c>
      <c r="F51" s="18">
        <v>84</v>
      </c>
      <c r="G51" s="22"/>
    </row>
    <row r="52" spans="2:7" ht="15.75" customHeight="1">
      <c r="B52" s="7" t="s">
        <v>14</v>
      </c>
      <c r="C52" s="9" t="s">
        <v>25</v>
      </c>
      <c r="D52" s="6">
        <f t="shared" si="1"/>
        <v>3103</v>
      </c>
      <c r="E52" s="18">
        <v>2566</v>
      </c>
      <c r="F52" s="18">
        <v>537</v>
      </c>
      <c r="G52" s="22"/>
    </row>
    <row r="53" spans="2:7" ht="15.75" customHeight="1">
      <c r="B53" s="7" t="s">
        <v>15</v>
      </c>
      <c r="C53" s="9" t="s">
        <v>34</v>
      </c>
      <c r="D53" s="6">
        <f t="shared" si="1"/>
        <v>12887</v>
      </c>
      <c r="E53" s="18">
        <v>10581</v>
      </c>
      <c r="F53" s="18">
        <v>2306</v>
      </c>
      <c r="G53" s="22"/>
    </row>
    <row r="54" spans="2:7" ht="15.75" customHeight="1">
      <c r="B54" s="7" t="s">
        <v>16</v>
      </c>
      <c r="C54" s="9" t="s">
        <v>35</v>
      </c>
      <c r="D54" s="6">
        <f t="shared" si="1"/>
        <v>2227</v>
      </c>
      <c r="E54" s="18">
        <v>1847</v>
      </c>
      <c r="F54" s="18">
        <v>380</v>
      </c>
      <c r="G54" s="22"/>
    </row>
    <row r="55" spans="2:7" ht="15.75" customHeight="1">
      <c r="B55" s="7" t="s">
        <v>17</v>
      </c>
      <c r="C55" s="9" t="s">
        <v>36</v>
      </c>
      <c r="D55" s="6">
        <f t="shared" si="1"/>
        <v>7335</v>
      </c>
      <c r="E55" s="18">
        <v>6309</v>
      </c>
      <c r="F55" s="18">
        <v>1026</v>
      </c>
      <c r="G55" s="22"/>
    </row>
    <row r="56" spans="2:7" ht="15.75" customHeight="1">
      <c r="B56" s="7" t="s">
        <v>18</v>
      </c>
      <c r="C56" s="9" t="s">
        <v>37</v>
      </c>
      <c r="D56" s="6">
        <f t="shared" si="1"/>
        <v>14</v>
      </c>
      <c r="E56" s="18">
        <v>13</v>
      </c>
      <c r="F56" s="18">
        <v>1</v>
      </c>
      <c r="G56" s="22"/>
    </row>
    <row r="57" spans="2:7" ht="3.75" customHeight="1">
      <c r="B57" s="17"/>
      <c r="C57" s="17"/>
      <c r="D57" s="17"/>
      <c r="E57" s="17"/>
      <c r="F57" s="17"/>
    </row>
    <row r="58" spans="2:7">
      <c r="C58" s="1"/>
      <c r="D58" s="2"/>
      <c r="G58" s="22"/>
    </row>
    <row r="59" spans="2:7">
      <c r="C59" s="11"/>
      <c r="D59" s="18"/>
    </row>
    <row r="60" spans="2:7">
      <c r="C60" s="11"/>
      <c r="D60" s="18"/>
    </row>
    <row r="61" spans="2:7">
      <c r="C61" s="11"/>
      <c r="D61" s="18"/>
    </row>
    <row r="62" spans="2:7">
      <c r="C62" s="11"/>
      <c r="D62" s="18"/>
    </row>
    <row r="63" spans="2:7">
      <c r="C63" s="11"/>
      <c r="D63" s="18"/>
    </row>
    <row r="64" spans="2:7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5">
    <mergeCell ref="B3:F3"/>
    <mergeCell ref="B5:F5"/>
    <mergeCell ref="B6:F6"/>
    <mergeCell ref="B8:C10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3D3F5"/>
  </sheetPr>
  <dimension ref="B2:F37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85546875" style="15" customWidth="1"/>
    <col min="3" max="3" width="13.140625" style="15" customWidth="1"/>
    <col min="4" max="4" width="14.85546875" style="15" customWidth="1"/>
    <col min="5" max="5" width="14.140625" style="15" customWidth="1"/>
    <col min="6" max="16384" width="9.140625" style="15"/>
  </cols>
  <sheetData>
    <row r="2" spans="2:6" ht="15">
      <c r="E2" s="14" t="s">
        <v>80</v>
      </c>
    </row>
    <row r="3" spans="2:6" ht="44.25" customHeight="1">
      <c r="B3" s="145" t="s">
        <v>81</v>
      </c>
      <c r="C3" s="145"/>
      <c r="D3" s="145"/>
      <c r="E3" s="145"/>
    </row>
    <row r="4" spans="2:6" ht="3.75" customHeight="1"/>
    <row r="5" spans="2:6">
      <c r="B5" s="147">
        <v>2024</v>
      </c>
      <c r="C5" s="147"/>
      <c r="D5" s="147"/>
      <c r="E5" s="147"/>
    </row>
    <row r="6" spans="2:6">
      <c r="B6" s="146" t="s">
        <v>40</v>
      </c>
      <c r="C6" s="146"/>
      <c r="D6" s="146"/>
      <c r="E6" s="146"/>
    </row>
    <row r="7" spans="2:6" ht="3" customHeight="1"/>
    <row r="8" spans="2:6" ht="27.75" customHeight="1">
      <c r="B8" s="144" t="s">
        <v>42</v>
      </c>
      <c r="C8" s="149" t="s">
        <v>75</v>
      </c>
      <c r="D8" s="152"/>
      <c r="E8" s="152"/>
    </row>
    <row r="9" spans="2:6" ht="3.75" customHeight="1">
      <c r="B9" s="144"/>
      <c r="C9" s="86"/>
    </row>
    <row r="10" spans="2:6" ht="27" customHeight="1">
      <c r="B10" s="144"/>
      <c r="C10" s="87" t="s">
        <v>19</v>
      </c>
      <c r="D10" s="85" t="s">
        <v>76</v>
      </c>
      <c r="E10" s="23" t="s">
        <v>77</v>
      </c>
    </row>
    <row r="11" spans="2:6" ht="3.75" customHeight="1">
      <c r="B11" s="17"/>
      <c r="C11" s="17"/>
      <c r="D11" s="17"/>
      <c r="E11" s="17"/>
    </row>
    <row r="12" spans="2:6" ht="23.25" customHeight="1">
      <c r="B12" s="5" t="s">
        <v>19</v>
      </c>
      <c r="C12" s="6">
        <f>+D12+E12</f>
        <v>186021</v>
      </c>
      <c r="D12" s="6">
        <v>150069</v>
      </c>
      <c r="E12" s="6">
        <v>35952</v>
      </c>
      <c r="F12" s="22"/>
    </row>
    <row r="13" spans="2:6" ht="23.25" customHeight="1">
      <c r="B13" s="11" t="s">
        <v>43</v>
      </c>
      <c r="C13" s="6">
        <f t="shared" ref="C13:C30" si="0">+D13+E13</f>
        <v>14955</v>
      </c>
      <c r="D13" s="18">
        <v>12128</v>
      </c>
      <c r="E13" s="18">
        <v>2827</v>
      </c>
      <c r="F13" s="22"/>
    </row>
    <row r="14" spans="2:6" ht="23.25" customHeight="1">
      <c r="B14" s="11" t="s">
        <v>44</v>
      </c>
      <c r="C14" s="6">
        <f t="shared" si="0"/>
        <v>2722</v>
      </c>
      <c r="D14" s="18">
        <v>1955</v>
      </c>
      <c r="E14" s="18">
        <v>767</v>
      </c>
      <c r="F14" s="22"/>
    </row>
    <row r="15" spans="2:6" ht="23.25" customHeight="1">
      <c r="B15" s="11" t="s">
        <v>46</v>
      </c>
      <c r="C15" s="6">
        <f t="shared" si="0"/>
        <v>17118</v>
      </c>
      <c r="D15" s="18">
        <v>14028</v>
      </c>
      <c r="E15" s="18">
        <v>3090</v>
      </c>
      <c r="F15" s="22"/>
    </row>
    <row r="16" spans="2:6" ht="23.25" customHeight="1">
      <c r="B16" s="11" t="s">
        <v>45</v>
      </c>
      <c r="C16" s="6">
        <f t="shared" si="0"/>
        <v>2835</v>
      </c>
      <c r="D16" s="18">
        <v>2116</v>
      </c>
      <c r="E16" s="18">
        <v>719</v>
      </c>
      <c r="F16" s="22"/>
    </row>
    <row r="17" spans="2:6" ht="23.25" customHeight="1">
      <c r="B17" s="11" t="s">
        <v>47</v>
      </c>
      <c r="C17" s="6">
        <f t="shared" si="0"/>
        <v>3585</v>
      </c>
      <c r="D17" s="18">
        <v>3283</v>
      </c>
      <c r="E17" s="18">
        <v>302</v>
      </c>
      <c r="F17" s="22"/>
    </row>
    <row r="18" spans="2:6" ht="23.25" customHeight="1">
      <c r="B18" s="11" t="s">
        <v>48</v>
      </c>
      <c r="C18" s="6">
        <f t="shared" si="0"/>
        <v>7817</v>
      </c>
      <c r="D18" s="18">
        <v>5841</v>
      </c>
      <c r="E18" s="18">
        <v>1976</v>
      </c>
      <c r="F18" s="22"/>
    </row>
    <row r="19" spans="2:6" ht="23.25" customHeight="1">
      <c r="B19" s="11" t="s">
        <v>49</v>
      </c>
      <c r="C19" s="6">
        <f t="shared" si="0"/>
        <v>3236</v>
      </c>
      <c r="D19" s="18">
        <v>2597</v>
      </c>
      <c r="E19" s="18">
        <v>639</v>
      </c>
      <c r="F19" s="22"/>
    </row>
    <row r="20" spans="2:6" ht="23.25" customHeight="1">
      <c r="B20" s="11" t="s">
        <v>50</v>
      </c>
      <c r="C20" s="6">
        <f t="shared" si="0"/>
        <v>10924</v>
      </c>
      <c r="D20" s="18">
        <v>8394</v>
      </c>
      <c r="E20" s="18">
        <v>2530</v>
      </c>
      <c r="F20" s="22"/>
    </row>
    <row r="21" spans="2:6" ht="23.25" customHeight="1">
      <c r="B21" s="11" t="s">
        <v>51</v>
      </c>
      <c r="C21" s="6">
        <f t="shared" si="0"/>
        <v>3276</v>
      </c>
      <c r="D21" s="18">
        <v>2729</v>
      </c>
      <c r="E21" s="18">
        <v>547</v>
      </c>
      <c r="F21" s="22"/>
    </row>
    <row r="22" spans="2:6" ht="23.25" customHeight="1">
      <c r="B22" s="11" t="s">
        <v>52</v>
      </c>
      <c r="C22" s="6">
        <f t="shared" si="0"/>
        <v>11287</v>
      </c>
      <c r="D22" s="18">
        <v>8063</v>
      </c>
      <c r="E22" s="18">
        <v>3224</v>
      </c>
      <c r="F22" s="22"/>
    </row>
    <row r="23" spans="2:6" ht="23.25" customHeight="1">
      <c r="B23" s="11" t="s">
        <v>53</v>
      </c>
      <c r="C23" s="6">
        <f t="shared" si="0"/>
        <v>38975</v>
      </c>
      <c r="D23" s="18">
        <v>34065</v>
      </c>
      <c r="E23" s="18">
        <v>4910</v>
      </c>
      <c r="F23" s="22"/>
    </row>
    <row r="24" spans="2:6" ht="23.25" customHeight="1">
      <c r="B24" s="11" t="s">
        <v>54</v>
      </c>
      <c r="C24" s="6">
        <f t="shared" si="0"/>
        <v>1897</v>
      </c>
      <c r="D24" s="18">
        <v>1307</v>
      </c>
      <c r="E24" s="18">
        <v>590</v>
      </c>
      <c r="F24" s="22"/>
    </row>
    <row r="25" spans="2:6" ht="23.25" customHeight="1">
      <c r="B25" s="11" t="s">
        <v>55</v>
      </c>
      <c r="C25" s="6">
        <f t="shared" si="0"/>
        <v>32418</v>
      </c>
      <c r="D25" s="18">
        <v>25903</v>
      </c>
      <c r="E25" s="18">
        <v>6515</v>
      </c>
      <c r="F25" s="22"/>
    </row>
    <row r="26" spans="2:6" ht="23.25" customHeight="1">
      <c r="B26" s="11" t="s">
        <v>56</v>
      </c>
      <c r="C26" s="6">
        <f t="shared" si="0"/>
        <v>8478</v>
      </c>
      <c r="D26" s="18">
        <v>6779</v>
      </c>
      <c r="E26" s="18">
        <v>1699</v>
      </c>
      <c r="F26" s="22"/>
    </row>
    <row r="27" spans="2:6" ht="23.25" customHeight="1">
      <c r="B27" s="11" t="s">
        <v>57</v>
      </c>
      <c r="C27" s="6">
        <f t="shared" si="0"/>
        <v>9426</v>
      </c>
      <c r="D27" s="18">
        <v>6871</v>
      </c>
      <c r="E27" s="18">
        <v>2555</v>
      </c>
      <c r="F27" s="22"/>
    </row>
    <row r="28" spans="2:6" ht="23.25" customHeight="1">
      <c r="B28" s="11" t="s">
        <v>58</v>
      </c>
      <c r="C28" s="6">
        <f t="shared" si="0"/>
        <v>5743</v>
      </c>
      <c r="D28" s="18">
        <v>4762</v>
      </c>
      <c r="E28" s="18">
        <v>981</v>
      </c>
      <c r="F28" s="22"/>
    </row>
    <row r="29" spans="2:6" ht="23.25" customHeight="1">
      <c r="B29" s="11" t="s">
        <v>59</v>
      </c>
      <c r="C29" s="6">
        <f t="shared" si="0"/>
        <v>3873</v>
      </c>
      <c r="D29" s="18">
        <v>3492</v>
      </c>
      <c r="E29" s="18">
        <v>381</v>
      </c>
      <c r="F29" s="22"/>
    </row>
    <row r="30" spans="2:6" ht="23.25" customHeight="1">
      <c r="B30" s="11" t="s">
        <v>60</v>
      </c>
      <c r="C30" s="6">
        <f t="shared" si="0"/>
        <v>7456</v>
      </c>
      <c r="D30" s="18">
        <v>5756</v>
      </c>
      <c r="E30" s="18">
        <v>1700</v>
      </c>
      <c r="F30" s="22"/>
    </row>
    <row r="31" spans="2:6" ht="3.75" customHeight="1">
      <c r="B31" s="17"/>
      <c r="C31" s="17"/>
      <c r="D31" s="17"/>
      <c r="E31" s="17"/>
    </row>
    <row r="32" spans="2:6">
      <c r="B32" s="1"/>
      <c r="C32" s="22"/>
      <c r="D32" s="22"/>
      <c r="F32" s="22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3:E3"/>
    <mergeCell ref="B5:E5"/>
    <mergeCell ref="B6:E6"/>
    <mergeCell ref="B8:B10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3D3F5"/>
  </sheetPr>
  <dimension ref="B2:O81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6.85546875" style="15" bestFit="1" customWidth="1"/>
    <col min="4" max="4" width="7.85546875" style="15" bestFit="1" customWidth="1"/>
    <col min="5" max="5" width="7" style="15" customWidth="1"/>
    <col min="6" max="6" width="7.5703125" style="15" customWidth="1"/>
    <col min="7" max="7" width="7.85546875" style="15" bestFit="1" customWidth="1"/>
    <col min="8" max="9" width="9.28515625" style="15" bestFit="1" customWidth="1"/>
    <col min="10" max="10" width="7.85546875" style="15" bestFit="1" customWidth="1"/>
    <col min="11" max="11" width="6.85546875" style="15" bestFit="1" customWidth="1"/>
    <col min="12" max="12" width="7.7109375" style="15" bestFit="1" customWidth="1"/>
    <col min="13" max="13" width="8.28515625" style="15" customWidth="1"/>
    <col min="14" max="14" width="6.28515625" style="15" customWidth="1"/>
    <col min="15" max="16384" width="9.140625" style="15"/>
  </cols>
  <sheetData>
    <row r="2" spans="2:15" ht="15">
      <c r="F2" s="14"/>
      <c r="G2" s="14"/>
      <c r="H2" s="14"/>
      <c r="I2" s="14"/>
      <c r="L2" s="14"/>
      <c r="N2" s="14" t="s">
        <v>82</v>
      </c>
    </row>
    <row r="3" spans="2:15" ht="24" customHeight="1">
      <c r="B3" s="145" t="s">
        <v>83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15" ht="3" customHeight="1"/>
    <row r="5" spans="2:1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2:15" ht="3" customHeight="1"/>
    <row r="8" spans="2:15" ht="19.5" customHeight="1">
      <c r="B8" s="144" t="s">
        <v>38</v>
      </c>
      <c r="C8" s="144"/>
      <c r="D8" s="149" t="s">
        <v>84</v>
      </c>
      <c r="E8" s="152"/>
      <c r="F8" s="152"/>
      <c r="G8" s="152"/>
      <c r="H8" s="152"/>
      <c r="I8" s="152"/>
      <c r="J8" s="152"/>
      <c r="K8" s="152"/>
      <c r="L8" s="152"/>
      <c r="M8" s="152"/>
      <c r="N8" s="150"/>
    </row>
    <row r="9" spans="2:15" ht="3.75" customHeight="1">
      <c r="B9" s="144"/>
      <c r="C9" s="144"/>
      <c r="D9" s="86"/>
      <c r="N9" s="88"/>
    </row>
    <row r="10" spans="2:15">
      <c r="B10" s="144"/>
      <c r="C10" s="144"/>
      <c r="D10" s="155" t="s">
        <v>85</v>
      </c>
      <c r="E10" s="156"/>
      <c r="F10" s="156"/>
      <c r="G10" s="156"/>
      <c r="H10" s="156"/>
      <c r="I10" s="156"/>
      <c r="J10" s="153" t="s">
        <v>86</v>
      </c>
      <c r="K10" s="154"/>
      <c r="L10" s="154"/>
      <c r="M10" s="154"/>
      <c r="N10" s="154"/>
    </row>
    <row r="11" spans="2:15" ht="3.75" customHeight="1">
      <c r="B11" s="10"/>
      <c r="C11" s="10"/>
      <c r="D11" s="86"/>
      <c r="N11" s="88"/>
    </row>
    <row r="12" spans="2:15" s="16" customFormat="1" ht="22.5">
      <c r="B12" s="10"/>
      <c r="C12" s="10"/>
      <c r="D12" s="92" t="s">
        <v>19</v>
      </c>
      <c r="E12" s="93" t="s">
        <v>87</v>
      </c>
      <c r="F12" s="21" t="s">
        <v>454</v>
      </c>
      <c r="G12" s="93" t="s">
        <v>88</v>
      </c>
      <c r="H12" s="21" t="s">
        <v>89</v>
      </c>
      <c r="I12" s="93" t="s">
        <v>90</v>
      </c>
      <c r="J12" s="20" t="s">
        <v>19</v>
      </c>
      <c r="K12" s="93" t="s">
        <v>87</v>
      </c>
      <c r="L12" s="21" t="s">
        <v>454</v>
      </c>
      <c r="M12" s="93" t="s">
        <v>88</v>
      </c>
      <c r="N12" s="90" t="s">
        <v>339</v>
      </c>
    </row>
    <row r="13" spans="2:15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15" ht="17.25" customHeight="1">
      <c r="C14" s="5" t="s">
        <v>19</v>
      </c>
      <c r="D14" s="6">
        <f>+E14+F14+G14+H14+I14</f>
        <v>189904</v>
      </c>
      <c r="E14" s="6">
        <v>13949</v>
      </c>
      <c r="F14" s="6">
        <v>695</v>
      </c>
      <c r="G14" s="6">
        <v>174834</v>
      </c>
      <c r="H14" s="6">
        <v>335</v>
      </c>
      <c r="I14" s="6">
        <v>91</v>
      </c>
      <c r="J14" s="37">
        <f>+K14+L14+M14+N14</f>
        <v>201289</v>
      </c>
      <c r="K14" s="37">
        <v>7707</v>
      </c>
      <c r="L14" s="37">
        <v>684</v>
      </c>
      <c r="M14" s="37">
        <v>192031</v>
      </c>
      <c r="N14" s="37">
        <v>867</v>
      </c>
      <c r="O14" s="22"/>
    </row>
    <row r="15" spans="2:15" ht="15.75" customHeight="1">
      <c r="B15" s="7" t="s">
        <v>20</v>
      </c>
      <c r="C15" s="8" t="s">
        <v>26</v>
      </c>
      <c r="D15" s="6">
        <f t="shared" ref="D15:D58" si="0">+E15+F15+G15+H15+I15</f>
        <v>6517</v>
      </c>
      <c r="E15" s="18">
        <v>213</v>
      </c>
      <c r="F15" s="18">
        <v>4</v>
      </c>
      <c r="G15" s="18">
        <v>6281</v>
      </c>
      <c r="H15" s="18">
        <v>13</v>
      </c>
      <c r="I15" s="18">
        <v>6</v>
      </c>
      <c r="J15" s="37">
        <f t="shared" ref="J15:J58" si="1">+K15+L15+M15+N15</f>
        <v>7069</v>
      </c>
      <c r="K15" s="38">
        <v>81</v>
      </c>
      <c r="L15" s="38">
        <v>8</v>
      </c>
      <c r="M15" s="38">
        <v>6918</v>
      </c>
      <c r="N15" s="38">
        <v>62</v>
      </c>
      <c r="O15" s="22"/>
    </row>
    <row r="16" spans="2:15" ht="15.75" customHeight="1">
      <c r="B16" s="7" t="s">
        <v>0</v>
      </c>
      <c r="C16" s="8" t="s">
        <v>21</v>
      </c>
      <c r="D16" s="6">
        <f t="shared" si="0"/>
        <v>522</v>
      </c>
      <c r="E16" s="18">
        <v>114</v>
      </c>
      <c r="F16" s="18">
        <v>8</v>
      </c>
      <c r="G16" s="18">
        <v>400</v>
      </c>
      <c r="H16" s="18">
        <v>0</v>
      </c>
      <c r="I16" s="18">
        <v>0</v>
      </c>
      <c r="J16" s="37">
        <f>+K16+L16+M16+N16</f>
        <v>542</v>
      </c>
      <c r="K16" s="38">
        <v>48</v>
      </c>
      <c r="L16" s="38">
        <v>1</v>
      </c>
      <c r="M16" s="38">
        <v>493</v>
      </c>
      <c r="N16" s="38">
        <v>0</v>
      </c>
      <c r="O16" s="22"/>
    </row>
    <row r="17" spans="2:15" ht="15.75" customHeight="1">
      <c r="B17" s="7" t="s">
        <v>1</v>
      </c>
      <c r="C17" s="8" t="s">
        <v>22</v>
      </c>
      <c r="D17" s="6">
        <f t="shared" si="0"/>
        <v>23015</v>
      </c>
      <c r="E17" s="18">
        <f>+SUM(E18:E41)</f>
        <v>1748</v>
      </c>
      <c r="F17" s="18">
        <f t="shared" ref="F17:N17" si="2">+SUM(F18:F41)</f>
        <v>54</v>
      </c>
      <c r="G17" s="18">
        <f t="shared" si="2"/>
        <v>21189</v>
      </c>
      <c r="H17" s="18">
        <f t="shared" si="2"/>
        <v>18</v>
      </c>
      <c r="I17" s="18">
        <f t="shared" si="2"/>
        <v>6</v>
      </c>
      <c r="J17" s="37">
        <f>+K17+L17+M17+N17</f>
        <v>23621</v>
      </c>
      <c r="K17" s="18">
        <f t="shared" si="2"/>
        <v>1165</v>
      </c>
      <c r="L17" s="18">
        <f t="shared" si="2"/>
        <v>44</v>
      </c>
      <c r="M17" s="18">
        <f t="shared" si="2"/>
        <v>22346</v>
      </c>
      <c r="N17" s="18">
        <f t="shared" si="2"/>
        <v>66</v>
      </c>
      <c r="O17" s="22"/>
    </row>
    <row r="18" spans="2:15" hidden="1" outlineLevel="1">
      <c r="B18" s="116">
        <v>10</v>
      </c>
      <c r="C18" s="117" t="s">
        <v>523</v>
      </c>
      <c r="D18" s="118">
        <f t="shared" si="0"/>
        <v>3654</v>
      </c>
      <c r="E18" s="120">
        <v>159</v>
      </c>
      <c r="F18" s="120">
        <v>6</v>
      </c>
      <c r="G18" s="120">
        <v>3489</v>
      </c>
      <c r="H18" s="120">
        <v>0</v>
      </c>
      <c r="I18" s="120">
        <v>0</v>
      </c>
      <c r="J18" s="121">
        <f t="shared" si="1"/>
        <v>3707</v>
      </c>
      <c r="K18" s="120">
        <v>130</v>
      </c>
      <c r="L18" s="120">
        <v>7</v>
      </c>
      <c r="M18" s="120">
        <v>3555</v>
      </c>
      <c r="N18" s="120">
        <v>15</v>
      </c>
    </row>
    <row r="19" spans="2:15" hidden="1" outlineLevel="1">
      <c r="B19" s="116">
        <v>11</v>
      </c>
      <c r="C19" s="117" t="s">
        <v>524</v>
      </c>
      <c r="D19" s="118">
        <f t="shared" si="0"/>
        <v>598</v>
      </c>
      <c r="E19" s="120">
        <v>79</v>
      </c>
      <c r="F19" s="120">
        <v>2</v>
      </c>
      <c r="G19" s="120">
        <v>516</v>
      </c>
      <c r="H19" s="120">
        <v>0</v>
      </c>
      <c r="I19" s="120">
        <v>1</v>
      </c>
      <c r="J19" s="121">
        <f t="shared" si="1"/>
        <v>620</v>
      </c>
      <c r="K19" s="120">
        <v>48</v>
      </c>
      <c r="L19" s="120">
        <v>0</v>
      </c>
      <c r="M19" s="120">
        <v>571</v>
      </c>
      <c r="N19" s="120">
        <v>1</v>
      </c>
    </row>
    <row r="20" spans="2:15" hidden="1" outlineLevel="1">
      <c r="B20" s="116">
        <v>12</v>
      </c>
      <c r="C20" s="117" t="s">
        <v>525</v>
      </c>
      <c r="D20" s="118">
        <f t="shared" si="0"/>
        <v>1</v>
      </c>
      <c r="E20" s="120">
        <v>1</v>
      </c>
      <c r="F20" s="120">
        <v>0</v>
      </c>
      <c r="G20" s="120">
        <v>0</v>
      </c>
      <c r="H20" s="120">
        <v>0</v>
      </c>
      <c r="I20" s="120">
        <v>0</v>
      </c>
      <c r="J20" s="121">
        <f t="shared" si="1"/>
        <v>1</v>
      </c>
      <c r="K20" s="120">
        <v>1</v>
      </c>
      <c r="L20" s="120">
        <v>0</v>
      </c>
      <c r="M20" s="120">
        <v>0</v>
      </c>
      <c r="N20" s="120">
        <v>0</v>
      </c>
    </row>
    <row r="21" spans="2:15" hidden="1" outlineLevel="1">
      <c r="B21" s="116">
        <v>13</v>
      </c>
      <c r="C21" s="117" t="s">
        <v>526</v>
      </c>
      <c r="D21" s="118">
        <f t="shared" si="0"/>
        <v>1033</v>
      </c>
      <c r="E21" s="120">
        <v>66</v>
      </c>
      <c r="F21" s="120">
        <v>8</v>
      </c>
      <c r="G21" s="120">
        <v>958</v>
      </c>
      <c r="H21" s="120">
        <v>1</v>
      </c>
      <c r="I21" s="120">
        <v>0</v>
      </c>
      <c r="J21" s="121">
        <f t="shared" si="1"/>
        <v>1049</v>
      </c>
      <c r="K21" s="120">
        <v>65</v>
      </c>
      <c r="L21" s="120">
        <v>5</v>
      </c>
      <c r="M21" s="120">
        <v>975</v>
      </c>
      <c r="N21" s="120">
        <v>4</v>
      </c>
    </row>
    <row r="22" spans="2:15" hidden="1" outlineLevel="1">
      <c r="B22" s="116">
        <v>14</v>
      </c>
      <c r="C22" s="117" t="s">
        <v>527</v>
      </c>
      <c r="D22" s="118">
        <f t="shared" si="0"/>
        <v>1826</v>
      </c>
      <c r="E22" s="120">
        <v>40</v>
      </c>
      <c r="F22" s="120">
        <v>1</v>
      </c>
      <c r="G22" s="120">
        <v>1779</v>
      </c>
      <c r="H22" s="120">
        <v>6</v>
      </c>
      <c r="I22" s="120">
        <v>0</v>
      </c>
      <c r="J22" s="121">
        <f t="shared" si="1"/>
        <v>1854</v>
      </c>
      <c r="K22" s="120">
        <v>50</v>
      </c>
      <c r="L22" s="120">
        <v>1</v>
      </c>
      <c r="M22" s="120">
        <v>1792</v>
      </c>
      <c r="N22" s="120">
        <v>11</v>
      </c>
    </row>
    <row r="23" spans="2:15" hidden="1" outlineLevel="1">
      <c r="B23" s="116">
        <v>15</v>
      </c>
      <c r="C23" s="117" t="s">
        <v>528</v>
      </c>
      <c r="D23" s="118">
        <f t="shared" si="0"/>
        <v>904</v>
      </c>
      <c r="E23" s="120">
        <v>23</v>
      </c>
      <c r="F23" s="120">
        <v>0</v>
      </c>
      <c r="G23" s="120">
        <v>880</v>
      </c>
      <c r="H23" s="120">
        <v>1</v>
      </c>
      <c r="I23" s="120">
        <v>0</v>
      </c>
      <c r="J23" s="121">
        <f t="shared" si="1"/>
        <v>915</v>
      </c>
      <c r="K23" s="120">
        <v>79</v>
      </c>
      <c r="L23" s="120">
        <v>0</v>
      </c>
      <c r="M23" s="120">
        <v>836</v>
      </c>
      <c r="N23" s="120">
        <v>0</v>
      </c>
    </row>
    <row r="24" spans="2:15" hidden="1" outlineLevel="1">
      <c r="B24" s="116">
        <v>16</v>
      </c>
      <c r="C24" s="117" t="s">
        <v>529</v>
      </c>
      <c r="D24" s="118">
        <f t="shared" si="0"/>
        <v>1465</v>
      </c>
      <c r="E24" s="120">
        <v>58</v>
      </c>
      <c r="F24" s="120">
        <v>5</v>
      </c>
      <c r="G24" s="120">
        <v>1399</v>
      </c>
      <c r="H24" s="120">
        <v>2</v>
      </c>
      <c r="I24" s="120">
        <v>1</v>
      </c>
      <c r="J24" s="121">
        <f t="shared" si="1"/>
        <v>1502</v>
      </c>
      <c r="K24" s="120">
        <v>71</v>
      </c>
      <c r="L24" s="120">
        <v>6</v>
      </c>
      <c r="M24" s="120">
        <v>1422</v>
      </c>
      <c r="N24" s="120">
        <v>3</v>
      </c>
    </row>
    <row r="25" spans="2:15" hidden="1" outlineLevel="1">
      <c r="B25" s="116">
        <v>17</v>
      </c>
      <c r="C25" s="117" t="s">
        <v>530</v>
      </c>
      <c r="D25" s="118">
        <f t="shared" si="0"/>
        <v>302</v>
      </c>
      <c r="E25" s="120">
        <v>46</v>
      </c>
      <c r="F25" s="120">
        <v>2</v>
      </c>
      <c r="G25" s="120">
        <v>254</v>
      </c>
      <c r="H25" s="120">
        <v>0</v>
      </c>
      <c r="I25" s="120">
        <v>0</v>
      </c>
      <c r="J25" s="121">
        <f t="shared" si="1"/>
        <v>303</v>
      </c>
      <c r="K25" s="120">
        <v>36</v>
      </c>
      <c r="L25" s="120">
        <v>1</v>
      </c>
      <c r="M25" s="120">
        <v>266</v>
      </c>
      <c r="N25" s="120">
        <v>0</v>
      </c>
    </row>
    <row r="26" spans="2:15" hidden="1" outlineLevel="1">
      <c r="B26" s="116">
        <v>18</v>
      </c>
      <c r="C26" s="117" t="s">
        <v>531</v>
      </c>
      <c r="D26" s="118">
        <f t="shared" si="0"/>
        <v>703</v>
      </c>
      <c r="E26" s="120">
        <v>18</v>
      </c>
      <c r="F26" s="120">
        <v>3</v>
      </c>
      <c r="G26" s="120">
        <v>681</v>
      </c>
      <c r="H26" s="120">
        <v>1</v>
      </c>
      <c r="I26" s="120">
        <v>0</v>
      </c>
      <c r="J26" s="121">
        <f t="shared" si="1"/>
        <v>724</v>
      </c>
      <c r="K26" s="120">
        <v>13</v>
      </c>
      <c r="L26" s="120">
        <v>3</v>
      </c>
      <c r="M26" s="120">
        <v>704</v>
      </c>
      <c r="N26" s="120">
        <v>4</v>
      </c>
    </row>
    <row r="27" spans="2:15" hidden="1" outlineLevel="1">
      <c r="B27" s="116">
        <v>19</v>
      </c>
      <c r="C27" s="117" t="s">
        <v>532</v>
      </c>
      <c r="D27" s="118">
        <f t="shared" si="0"/>
        <v>17</v>
      </c>
      <c r="E27" s="120">
        <v>8</v>
      </c>
      <c r="F27" s="120">
        <v>0</v>
      </c>
      <c r="G27" s="120">
        <v>9</v>
      </c>
      <c r="H27" s="120">
        <v>0</v>
      </c>
      <c r="I27" s="120">
        <v>0</v>
      </c>
      <c r="J27" s="121">
        <f t="shared" si="1"/>
        <v>17</v>
      </c>
      <c r="K27" s="120">
        <v>8</v>
      </c>
      <c r="L27" s="120">
        <v>0</v>
      </c>
      <c r="M27" s="120">
        <v>9</v>
      </c>
      <c r="N27" s="120">
        <v>0</v>
      </c>
    </row>
    <row r="28" spans="2:15" hidden="1" outlineLevel="1">
      <c r="B28" s="116">
        <v>20</v>
      </c>
      <c r="C28" s="117" t="s">
        <v>533</v>
      </c>
      <c r="D28" s="118">
        <f t="shared" si="0"/>
        <v>545</v>
      </c>
      <c r="E28" s="120">
        <v>164</v>
      </c>
      <c r="F28" s="120">
        <v>1</v>
      </c>
      <c r="G28" s="120">
        <v>380</v>
      </c>
      <c r="H28" s="120">
        <v>0</v>
      </c>
      <c r="I28" s="120">
        <v>0</v>
      </c>
      <c r="J28" s="121">
        <f t="shared" si="1"/>
        <v>562</v>
      </c>
      <c r="K28" s="120">
        <v>66</v>
      </c>
      <c r="L28" s="120">
        <v>1</v>
      </c>
      <c r="M28" s="120">
        <v>495</v>
      </c>
      <c r="N28" s="120">
        <v>0</v>
      </c>
    </row>
    <row r="29" spans="2:15" hidden="1" outlineLevel="1">
      <c r="B29" s="116">
        <v>21</v>
      </c>
      <c r="C29" s="117" t="s">
        <v>534</v>
      </c>
      <c r="D29" s="118">
        <f t="shared" si="0"/>
        <v>105</v>
      </c>
      <c r="E29" s="120">
        <v>30</v>
      </c>
      <c r="F29" s="120">
        <v>0</v>
      </c>
      <c r="G29" s="120">
        <v>74</v>
      </c>
      <c r="H29" s="120">
        <v>1</v>
      </c>
      <c r="I29" s="120">
        <v>0</v>
      </c>
      <c r="J29" s="121">
        <f t="shared" si="1"/>
        <v>109</v>
      </c>
      <c r="K29" s="120">
        <v>13</v>
      </c>
      <c r="L29" s="120">
        <v>0</v>
      </c>
      <c r="M29" s="120">
        <v>96</v>
      </c>
      <c r="N29" s="120">
        <v>0</v>
      </c>
    </row>
    <row r="30" spans="2:15" hidden="1" outlineLevel="1">
      <c r="B30" s="116">
        <v>22</v>
      </c>
      <c r="C30" s="117" t="s">
        <v>535</v>
      </c>
      <c r="D30" s="118">
        <f t="shared" si="0"/>
        <v>673</v>
      </c>
      <c r="E30" s="120">
        <v>83</v>
      </c>
      <c r="F30" s="120">
        <v>0</v>
      </c>
      <c r="G30" s="120">
        <v>590</v>
      </c>
      <c r="H30" s="120">
        <v>0</v>
      </c>
      <c r="I30" s="120">
        <v>0</v>
      </c>
      <c r="J30" s="121">
        <f t="shared" si="1"/>
        <v>686</v>
      </c>
      <c r="K30" s="120">
        <v>41</v>
      </c>
      <c r="L30" s="120">
        <v>3</v>
      </c>
      <c r="M30" s="120">
        <v>642</v>
      </c>
      <c r="N30" s="120">
        <v>0</v>
      </c>
    </row>
    <row r="31" spans="2:15" hidden="1" outlineLevel="1">
      <c r="B31" s="116">
        <v>23</v>
      </c>
      <c r="C31" s="117" t="s">
        <v>536</v>
      </c>
      <c r="D31" s="118">
        <f t="shared" si="0"/>
        <v>1620</v>
      </c>
      <c r="E31" s="120">
        <v>214</v>
      </c>
      <c r="F31" s="120">
        <v>14</v>
      </c>
      <c r="G31" s="120">
        <v>1392</v>
      </c>
      <c r="H31" s="120">
        <v>0</v>
      </c>
      <c r="I31" s="120">
        <v>0</v>
      </c>
      <c r="J31" s="121">
        <f t="shared" si="1"/>
        <v>1646</v>
      </c>
      <c r="K31" s="120">
        <v>124</v>
      </c>
      <c r="L31" s="120">
        <v>4</v>
      </c>
      <c r="M31" s="120">
        <v>1516</v>
      </c>
      <c r="N31" s="120">
        <v>2</v>
      </c>
    </row>
    <row r="32" spans="2:15" hidden="1" outlineLevel="1">
      <c r="B32" s="116">
        <v>24</v>
      </c>
      <c r="C32" s="117" t="s">
        <v>537</v>
      </c>
      <c r="D32" s="118">
        <f t="shared" si="0"/>
        <v>192</v>
      </c>
      <c r="E32" s="120">
        <v>33</v>
      </c>
      <c r="F32" s="120">
        <v>0</v>
      </c>
      <c r="G32" s="120">
        <v>159</v>
      </c>
      <c r="H32" s="120">
        <v>0</v>
      </c>
      <c r="I32" s="120">
        <v>0</v>
      </c>
      <c r="J32" s="121">
        <f t="shared" si="1"/>
        <v>197</v>
      </c>
      <c r="K32" s="120">
        <v>27</v>
      </c>
      <c r="L32" s="120">
        <v>0</v>
      </c>
      <c r="M32" s="120">
        <v>170</v>
      </c>
      <c r="N32" s="120">
        <v>0</v>
      </c>
    </row>
    <row r="33" spans="2:15" hidden="1" outlineLevel="1">
      <c r="B33" s="116">
        <v>25</v>
      </c>
      <c r="C33" s="117" t="s">
        <v>538</v>
      </c>
      <c r="D33" s="118">
        <f t="shared" si="0"/>
        <v>4400</v>
      </c>
      <c r="E33" s="120">
        <v>217</v>
      </c>
      <c r="F33" s="120">
        <v>4</v>
      </c>
      <c r="G33" s="120">
        <v>4175</v>
      </c>
      <c r="H33" s="120">
        <v>1</v>
      </c>
      <c r="I33" s="120">
        <v>3</v>
      </c>
      <c r="J33" s="121">
        <f t="shared" si="1"/>
        <v>4572</v>
      </c>
      <c r="K33" s="120">
        <v>109</v>
      </c>
      <c r="L33" s="120">
        <v>5</v>
      </c>
      <c r="M33" s="120">
        <v>4449</v>
      </c>
      <c r="N33" s="120">
        <v>9</v>
      </c>
    </row>
    <row r="34" spans="2:15" hidden="1" outlineLevel="1">
      <c r="B34" s="116">
        <v>26</v>
      </c>
      <c r="C34" s="117" t="s">
        <v>539</v>
      </c>
      <c r="D34" s="118">
        <f t="shared" si="0"/>
        <v>144</v>
      </c>
      <c r="E34" s="120">
        <v>18</v>
      </c>
      <c r="F34" s="120">
        <v>0</v>
      </c>
      <c r="G34" s="120">
        <v>126</v>
      </c>
      <c r="H34" s="120">
        <v>0</v>
      </c>
      <c r="I34" s="120">
        <v>0</v>
      </c>
      <c r="J34" s="121">
        <f t="shared" si="1"/>
        <v>144</v>
      </c>
      <c r="K34" s="120">
        <v>16</v>
      </c>
      <c r="L34" s="120">
        <v>0</v>
      </c>
      <c r="M34" s="120">
        <v>127</v>
      </c>
      <c r="N34" s="120">
        <v>1</v>
      </c>
    </row>
    <row r="35" spans="2:15" hidden="1" outlineLevel="1">
      <c r="B35" s="116">
        <v>27</v>
      </c>
      <c r="C35" s="117" t="s">
        <v>540</v>
      </c>
      <c r="D35" s="118">
        <f t="shared" si="0"/>
        <v>287</v>
      </c>
      <c r="E35" s="120">
        <v>50</v>
      </c>
      <c r="F35" s="120">
        <v>0</v>
      </c>
      <c r="G35" s="120">
        <v>237</v>
      </c>
      <c r="H35" s="120">
        <v>0</v>
      </c>
      <c r="I35" s="120">
        <v>0</v>
      </c>
      <c r="J35" s="121">
        <f t="shared" si="1"/>
        <v>297</v>
      </c>
      <c r="K35" s="120">
        <v>25</v>
      </c>
      <c r="L35" s="120">
        <v>0</v>
      </c>
      <c r="M35" s="120">
        <v>271</v>
      </c>
      <c r="N35" s="120">
        <v>1</v>
      </c>
    </row>
    <row r="36" spans="2:15" hidden="1" outlineLevel="1">
      <c r="B36" s="116">
        <v>28</v>
      </c>
      <c r="C36" s="117" t="s">
        <v>541</v>
      </c>
      <c r="D36" s="118">
        <f t="shared" si="0"/>
        <v>809</v>
      </c>
      <c r="E36" s="120">
        <v>69</v>
      </c>
      <c r="F36" s="120">
        <v>4</v>
      </c>
      <c r="G36" s="120">
        <v>734</v>
      </c>
      <c r="H36" s="120">
        <v>1</v>
      </c>
      <c r="I36" s="120">
        <v>1</v>
      </c>
      <c r="J36" s="121">
        <f t="shared" si="1"/>
        <v>828</v>
      </c>
      <c r="K36" s="120">
        <v>45</v>
      </c>
      <c r="L36" s="120">
        <v>2</v>
      </c>
      <c r="M36" s="120">
        <v>779</v>
      </c>
      <c r="N36" s="120">
        <v>2</v>
      </c>
    </row>
    <row r="37" spans="2:15" hidden="1" outlineLevel="1">
      <c r="B37" s="116">
        <v>29</v>
      </c>
      <c r="C37" s="117" t="s">
        <v>542</v>
      </c>
      <c r="D37" s="118">
        <f t="shared" si="0"/>
        <v>307</v>
      </c>
      <c r="E37" s="120">
        <v>69</v>
      </c>
      <c r="F37" s="120">
        <v>0</v>
      </c>
      <c r="G37" s="120">
        <v>238</v>
      </c>
      <c r="H37" s="120">
        <v>0</v>
      </c>
      <c r="I37" s="120">
        <v>0</v>
      </c>
      <c r="J37" s="121">
        <f t="shared" si="1"/>
        <v>310</v>
      </c>
      <c r="K37" s="120">
        <v>42</v>
      </c>
      <c r="L37" s="120">
        <v>2</v>
      </c>
      <c r="M37" s="120">
        <v>266</v>
      </c>
      <c r="N37" s="120">
        <v>0</v>
      </c>
    </row>
    <row r="38" spans="2:15" hidden="1" outlineLevel="1">
      <c r="B38" s="116">
        <v>30</v>
      </c>
      <c r="C38" s="117" t="s">
        <v>543</v>
      </c>
      <c r="D38" s="118">
        <f t="shared" si="0"/>
        <v>126</v>
      </c>
      <c r="E38" s="120">
        <v>14</v>
      </c>
      <c r="F38" s="120">
        <v>0</v>
      </c>
      <c r="G38" s="120">
        <v>112</v>
      </c>
      <c r="H38" s="120">
        <v>0</v>
      </c>
      <c r="I38" s="120">
        <v>0</v>
      </c>
      <c r="J38" s="121">
        <f t="shared" si="1"/>
        <v>135</v>
      </c>
      <c r="K38" s="120">
        <v>9</v>
      </c>
      <c r="L38" s="120">
        <v>0</v>
      </c>
      <c r="M38" s="120">
        <v>126</v>
      </c>
      <c r="N38" s="120">
        <v>0</v>
      </c>
    </row>
    <row r="39" spans="2:15" hidden="1" outlineLevel="1">
      <c r="B39" s="116">
        <v>31</v>
      </c>
      <c r="C39" s="117" t="s">
        <v>544</v>
      </c>
      <c r="D39" s="118">
        <f t="shared" si="0"/>
        <v>1415</v>
      </c>
      <c r="E39" s="120">
        <v>35</v>
      </c>
      <c r="F39" s="120">
        <v>2</v>
      </c>
      <c r="G39" s="120">
        <v>1377</v>
      </c>
      <c r="H39" s="120">
        <v>1</v>
      </c>
      <c r="I39" s="120">
        <v>0</v>
      </c>
      <c r="J39" s="121">
        <f t="shared" si="1"/>
        <v>1447</v>
      </c>
      <c r="K39" s="120">
        <v>26</v>
      </c>
      <c r="L39" s="120">
        <v>2</v>
      </c>
      <c r="M39" s="120">
        <v>1413</v>
      </c>
      <c r="N39" s="120">
        <v>6</v>
      </c>
    </row>
    <row r="40" spans="2:15" hidden="1" outlineLevel="1">
      <c r="B40" s="116">
        <v>32</v>
      </c>
      <c r="C40" s="117" t="s">
        <v>545</v>
      </c>
      <c r="D40" s="118">
        <f t="shared" si="0"/>
        <v>675</v>
      </c>
      <c r="E40" s="120">
        <v>35</v>
      </c>
      <c r="F40" s="120">
        <v>0</v>
      </c>
      <c r="G40" s="120">
        <v>639</v>
      </c>
      <c r="H40" s="120">
        <v>1</v>
      </c>
      <c r="I40" s="120">
        <v>0</v>
      </c>
      <c r="J40" s="121">
        <f t="shared" si="1"/>
        <v>696</v>
      </c>
      <c r="K40" s="120">
        <v>14</v>
      </c>
      <c r="L40" s="120">
        <v>0</v>
      </c>
      <c r="M40" s="120">
        <v>679</v>
      </c>
      <c r="N40" s="120">
        <v>3</v>
      </c>
    </row>
    <row r="41" spans="2:15" hidden="1" outlineLevel="1">
      <c r="B41" s="116">
        <v>33</v>
      </c>
      <c r="C41" s="117" t="s">
        <v>546</v>
      </c>
      <c r="D41" s="118">
        <f t="shared" si="0"/>
        <v>1214</v>
      </c>
      <c r="E41" s="120">
        <v>219</v>
      </c>
      <c r="F41" s="120">
        <v>2</v>
      </c>
      <c r="G41" s="120">
        <v>991</v>
      </c>
      <c r="H41" s="120">
        <v>2</v>
      </c>
      <c r="I41" s="120">
        <v>0</v>
      </c>
      <c r="J41" s="121">
        <f t="shared" si="1"/>
        <v>1300</v>
      </c>
      <c r="K41" s="120">
        <v>107</v>
      </c>
      <c r="L41" s="120">
        <v>2</v>
      </c>
      <c r="M41" s="120">
        <v>1187</v>
      </c>
      <c r="N41" s="120">
        <v>4</v>
      </c>
    </row>
    <row r="42" spans="2:15" ht="15.75" customHeight="1" collapsed="1">
      <c r="B42" s="7" t="s">
        <v>2</v>
      </c>
      <c r="C42" s="8" t="s">
        <v>28</v>
      </c>
      <c r="D42" s="6">
        <f t="shared" si="0"/>
        <v>340</v>
      </c>
      <c r="E42" s="18">
        <v>196</v>
      </c>
      <c r="F42" s="18">
        <v>2</v>
      </c>
      <c r="G42" s="18">
        <v>141</v>
      </c>
      <c r="H42" s="18">
        <v>1</v>
      </c>
      <c r="I42" s="18">
        <v>0</v>
      </c>
      <c r="J42" s="37">
        <f t="shared" si="1"/>
        <v>351</v>
      </c>
      <c r="K42" s="38">
        <v>170</v>
      </c>
      <c r="L42" s="38">
        <v>1</v>
      </c>
      <c r="M42" s="38">
        <v>179</v>
      </c>
      <c r="N42" s="38">
        <v>1</v>
      </c>
      <c r="O42" s="22"/>
    </row>
    <row r="43" spans="2:15" ht="15.75" customHeight="1">
      <c r="B43" s="7" t="s">
        <v>3</v>
      </c>
      <c r="C43" s="8" t="s">
        <v>27</v>
      </c>
      <c r="D43" s="6">
        <f t="shared" si="0"/>
        <v>1135</v>
      </c>
      <c r="E43" s="18">
        <v>569</v>
      </c>
      <c r="F43" s="18">
        <v>5</v>
      </c>
      <c r="G43" s="18">
        <v>559</v>
      </c>
      <c r="H43" s="18">
        <v>2</v>
      </c>
      <c r="I43" s="18">
        <v>0</v>
      </c>
      <c r="J43" s="37">
        <f t="shared" si="1"/>
        <v>1158</v>
      </c>
      <c r="K43" s="38">
        <v>150</v>
      </c>
      <c r="L43" s="38">
        <v>3</v>
      </c>
      <c r="M43" s="38">
        <v>1004</v>
      </c>
      <c r="N43" s="38">
        <v>1</v>
      </c>
      <c r="O43" s="22"/>
    </row>
    <row r="44" spans="2:15" ht="15.75" customHeight="1">
      <c r="B44" s="7" t="s">
        <v>4</v>
      </c>
      <c r="C44" s="8" t="s">
        <v>354</v>
      </c>
      <c r="D44" s="6">
        <f t="shared" si="0"/>
        <v>17380</v>
      </c>
      <c r="E44" s="18">
        <v>1342</v>
      </c>
      <c r="F44" s="18">
        <v>32</v>
      </c>
      <c r="G44" s="18">
        <v>15936</v>
      </c>
      <c r="H44" s="18">
        <v>55</v>
      </c>
      <c r="I44" s="18">
        <v>15</v>
      </c>
      <c r="J44" s="37">
        <f t="shared" si="1"/>
        <v>21115</v>
      </c>
      <c r="K44" s="38">
        <v>325</v>
      </c>
      <c r="L44" s="38">
        <v>38</v>
      </c>
      <c r="M44" s="38">
        <v>20672</v>
      </c>
      <c r="N44" s="38">
        <v>80</v>
      </c>
      <c r="O44" s="22"/>
    </row>
    <row r="45" spans="2:15" ht="15.75" customHeight="1">
      <c r="B45" s="7" t="s">
        <v>5</v>
      </c>
      <c r="C45" s="9" t="s">
        <v>455</v>
      </c>
      <c r="D45" s="6">
        <f t="shared" si="0"/>
        <v>55755</v>
      </c>
      <c r="E45" s="18">
        <v>3743</v>
      </c>
      <c r="F45" s="18">
        <v>37</v>
      </c>
      <c r="G45" s="18">
        <v>51880</v>
      </c>
      <c r="H45" s="18">
        <v>75</v>
      </c>
      <c r="I45" s="18">
        <v>20</v>
      </c>
      <c r="J45" s="37">
        <f t="shared" si="1"/>
        <v>57190</v>
      </c>
      <c r="K45" s="38">
        <v>2352</v>
      </c>
      <c r="L45" s="38">
        <v>57</v>
      </c>
      <c r="M45" s="38">
        <v>54605</v>
      </c>
      <c r="N45" s="38">
        <v>176</v>
      </c>
      <c r="O45" s="22"/>
    </row>
    <row r="46" spans="2:15" ht="15.75" customHeight="1">
      <c r="B46" s="7" t="s">
        <v>6</v>
      </c>
      <c r="C46" s="9" t="s">
        <v>24</v>
      </c>
      <c r="D46" s="6">
        <f t="shared" si="0"/>
        <v>5734</v>
      </c>
      <c r="E46" s="18">
        <v>1287</v>
      </c>
      <c r="F46" s="18">
        <v>4</v>
      </c>
      <c r="G46" s="18">
        <v>4432</v>
      </c>
      <c r="H46" s="18">
        <v>9</v>
      </c>
      <c r="I46" s="18">
        <v>2</v>
      </c>
      <c r="J46" s="37">
        <f t="shared" si="1"/>
        <v>6699</v>
      </c>
      <c r="K46" s="38">
        <v>285</v>
      </c>
      <c r="L46" s="38">
        <v>5</v>
      </c>
      <c r="M46" s="38">
        <v>6357</v>
      </c>
      <c r="N46" s="38">
        <v>52</v>
      </c>
      <c r="O46" s="22"/>
    </row>
    <row r="47" spans="2:15" ht="15.75" customHeight="1">
      <c r="B47" s="7" t="s">
        <v>7</v>
      </c>
      <c r="C47" s="9" t="s">
        <v>31</v>
      </c>
      <c r="D47" s="6">
        <f t="shared" si="0"/>
        <v>21651</v>
      </c>
      <c r="E47" s="18">
        <v>623</v>
      </c>
      <c r="F47" s="18">
        <v>53</v>
      </c>
      <c r="G47" s="18">
        <v>20927</v>
      </c>
      <c r="H47" s="18">
        <v>41</v>
      </c>
      <c r="I47" s="18">
        <v>7</v>
      </c>
      <c r="J47" s="37">
        <f t="shared" si="1"/>
        <v>22015</v>
      </c>
      <c r="K47" s="38">
        <v>277</v>
      </c>
      <c r="L47" s="38">
        <v>26</v>
      </c>
      <c r="M47" s="38">
        <v>21621</v>
      </c>
      <c r="N47" s="38">
        <v>91</v>
      </c>
      <c r="O47" s="22"/>
    </row>
    <row r="48" spans="2:15" ht="15.75" customHeight="1">
      <c r="B48" s="7" t="s">
        <v>8</v>
      </c>
      <c r="C48" s="9" t="s">
        <v>456</v>
      </c>
      <c r="D48" s="6">
        <f t="shared" si="0"/>
        <v>3557</v>
      </c>
      <c r="E48" s="18">
        <v>291</v>
      </c>
      <c r="F48" s="18">
        <v>3</v>
      </c>
      <c r="G48" s="18">
        <v>3249</v>
      </c>
      <c r="H48" s="18">
        <v>11</v>
      </c>
      <c r="I48" s="18">
        <v>3</v>
      </c>
      <c r="J48" s="37">
        <f t="shared" si="1"/>
        <v>3900</v>
      </c>
      <c r="K48" s="38">
        <v>196</v>
      </c>
      <c r="L48" s="38">
        <v>3</v>
      </c>
      <c r="M48" s="38">
        <v>3672</v>
      </c>
      <c r="N48" s="38">
        <v>29</v>
      </c>
      <c r="O48" s="22"/>
    </row>
    <row r="49" spans="2:15" ht="15.75" customHeight="1">
      <c r="B49" s="7" t="s">
        <v>9</v>
      </c>
      <c r="C49" s="9" t="s">
        <v>29</v>
      </c>
      <c r="D49" s="6">
        <f t="shared" si="0"/>
        <v>5908</v>
      </c>
      <c r="E49" s="18">
        <v>1053</v>
      </c>
      <c r="F49" s="18">
        <v>401</v>
      </c>
      <c r="G49" s="18">
        <v>4443</v>
      </c>
      <c r="H49" s="18">
        <v>11</v>
      </c>
      <c r="I49" s="18">
        <v>0</v>
      </c>
      <c r="J49" s="37">
        <f t="shared" si="1"/>
        <v>6038</v>
      </c>
      <c r="K49" s="38">
        <v>940</v>
      </c>
      <c r="L49" s="38">
        <v>403</v>
      </c>
      <c r="M49" s="38">
        <v>4675</v>
      </c>
      <c r="N49" s="38">
        <v>20</v>
      </c>
      <c r="O49" s="22"/>
    </row>
    <row r="50" spans="2:15" ht="15.75" customHeight="1">
      <c r="B50" s="7" t="s">
        <v>10</v>
      </c>
      <c r="C50" s="9" t="s">
        <v>30</v>
      </c>
      <c r="D50" s="6">
        <f t="shared" si="0"/>
        <v>3789</v>
      </c>
      <c r="E50" s="18">
        <v>129</v>
      </c>
      <c r="F50" s="18">
        <v>9</v>
      </c>
      <c r="G50" s="18">
        <v>3632</v>
      </c>
      <c r="H50" s="18">
        <v>17</v>
      </c>
      <c r="I50" s="18">
        <v>2</v>
      </c>
      <c r="J50" s="37">
        <f t="shared" si="1"/>
        <v>4207</v>
      </c>
      <c r="K50" s="38">
        <v>65</v>
      </c>
      <c r="L50" s="38">
        <v>7</v>
      </c>
      <c r="M50" s="38">
        <v>4094</v>
      </c>
      <c r="N50" s="38">
        <v>41</v>
      </c>
      <c r="O50" s="22"/>
    </row>
    <row r="51" spans="2:15" ht="15.75" customHeight="1">
      <c r="B51" s="7" t="s">
        <v>11</v>
      </c>
      <c r="C51" s="9" t="s">
        <v>32</v>
      </c>
      <c r="D51" s="6">
        <f t="shared" si="0"/>
        <v>12589</v>
      </c>
      <c r="E51" s="18">
        <v>847</v>
      </c>
      <c r="F51" s="18">
        <v>25</v>
      </c>
      <c r="G51" s="18">
        <v>11655</v>
      </c>
      <c r="H51" s="18">
        <v>39</v>
      </c>
      <c r="I51" s="18">
        <v>23</v>
      </c>
      <c r="J51" s="37">
        <f t="shared" si="1"/>
        <v>13680</v>
      </c>
      <c r="K51" s="38">
        <v>305</v>
      </c>
      <c r="L51" s="38">
        <v>18</v>
      </c>
      <c r="M51" s="38">
        <v>13252</v>
      </c>
      <c r="N51" s="38">
        <v>105</v>
      </c>
      <c r="O51" s="22"/>
    </row>
    <row r="52" spans="2:15" ht="15.75" customHeight="1">
      <c r="B52" s="7" t="s">
        <v>12</v>
      </c>
      <c r="C52" s="9" t="s">
        <v>457</v>
      </c>
      <c r="D52" s="6">
        <f t="shared" si="0"/>
        <v>5360</v>
      </c>
      <c r="E52" s="18">
        <v>576</v>
      </c>
      <c r="F52" s="18">
        <v>12</v>
      </c>
      <c r="G52" s="18">
        <v>4769</v>
      </c>
      <c r="H52" s="18">
        <v>3</v>
      </c>
      <c r="I52" s="18">
        <v>0</v>
      </c>
      <c r="J52" s="37">
        <f t="shared" si="1"/>
        <v>5990</v>
      </c>
      <c r="K52" s="38">
        <v>164</v>
      </c>
      <c r="L52" s="38">
        <v>17</v>
      </c>
      <c r="M52" s="38">
        <v>5788</v>
      </c>
      <c r="N52" s="38">
        <v>21</v>
      </c>
      <c r="O52" s="22"/>
    </row>
    <row r="53" spans="2:15" ht="15.75" customHeight="1">
      <c r="B53" s="7" t="s">
        <v>13</v>
      </c>
      <c r="C53" s="9" t="s">
        <v>33</v>
      </c>
      <c r="D53" s="6">
        <f t="shared" si="0"/>
        <v>580</v>
      </c>
      <c r="E53" s="18">
        <v>15</v>
      </c>
      <c r="F53" s="18">
        <v>1</v>
      </c>
      <c r="G53" s="18">
        <v>564</v>
      </c>
      <c r="H53" s="18">
        <v>0</v>
      </c>
      <c r="I53" s="18">
        <v>0</v>
      </c>
      <c r="J53" s="37">
        <f t="shared" si="1"/>
        <v>615</v>
      </c>
      <c r="K53" s="38">
        <v>6</v>
      </c>
      <c r="L53" s="38">
        <v>1</v>
      </c>
      <c r="M53" s="38">
        <v>608</v>
      </c>
      <c r="N53" s="38">
        <v>0</v>
      </c>
      <c r="O53" s="22"/>
    </row>
    <row r="54" spans="2:15" ht="15.75" customHeight="1">
      <c r="B54" s="7" t="s">
        <v>14</v>
      </c>
      <c r="C54" s="9" t="s">
        <v>25</v>
      </c>
      <c r="D54" s="6">
        <f t="shared" si="0"/>
        <v>3160</v>
      </c>
      <c r="E54" s="18">
        <v>147</v>
      </c>
      <c r="F54" s="18">
        <v>17</v>
      </c>
      <c r="G54" s="18">
        <v>2986</v>
      </c>
      <c r="H54" s="18">
        <v>7</v>
      </c>
      <c r="I54" s="18">
        <v>3</v>
      </c>
      <c r="J54" s="37">
        <f t="shared" si="1"/>
        <v>3268</v>
      </c>
      <c r="K54" s="38">
        <v>108</v>
      </c>
      <c r="L54" s="38">
        <v>9</v>
      </c>
      <c r="M54" s="38">
        <v>3135</v>
      </c>
      <c r="N54" s="38">
        <v>16</v>
      </c>
      <c r="O54" s="22"/>
    </row>
    <row r="55" spans="2:15" ht="15.75" customHeight="1">
      <c r="B55" s="7" t="s">
        <v>15</v>
      </c>
      <c r="C55" s="9" t="s">
        <v>34</v>
      </c>
      <c r="D55" s="6">
        <f t="shared" si="0"/>
        <v>13114</v>
      </c>
      <c r="E55" s="18">
        <v>923</v>
      </c>
      <c r="F55" s="18">
        <v>18</v>
      </c>
      <c r="G55" s="18">
        <v>12156</v>
      </c>
      <c r="H55" s="18">
        <v>16</v>
      </c>
      <c r="I55" s="18">
        <v>1</v>
      </c>
      <c r="J55" s="37">
        <f t="shared" si="1"/>
        <v>13611</v>
      </c>
      <c r="K55" s="38">
        <v>957</v>
      </c>
      <c r="L55" s="38">
        <v>22</v>
      </c>
      <c r="M55" s="38">
        <v>12596</v>
      </c>
      <c r="N55" s="38">
        <v>36</v>
      </c>
      <c r="O55" s="22"/>
    </row>
    <row r="56" spans="2:15" ht="15.75" customHeight="1">
      <c r="B56" s="7" t="s">
        <v>16</v>
      </c>
      <c r="C56" s="9" t="s">
        <v>35</v>
      </c>
      <c r="D56" s="6">
        <f t="shared" si="0"/>
        <v>2273</v>
      </c>
      <c r="E56" s="18">
        <v>58</v>
      </c>
      <c r="F56" s="18">
        <v>1</v>
      </c>
      <c r="G56" s="18">
        <v>2209</v>
      </c>
      <c r="H56" s="18">
        <v>4</v>
      </c>
      <c r="I56" s="18">
        <v>1</v>
      </c>
      <c r="J56" s="37">
        <f t="shared" si="1"/>
        <v>2440</v>
      </c>
      <c r="K56" s="38">
        <v>38</v>
      </c>
      <c r="L56" s="38">
        <v>1</v>
      </c>
      <c r="M56" s="38">
        <v>2383</v>
      </c>
      <c r="N56" s="38">
        <v>18</v>
      </c>
      <c r="O56" s="22"/>
    </row>
    <row r="57" spans="2:15" ht="15.75" customHeight="1">
      <c r="B57" s="7" t="s">
        <v>17</v>
      </c>
      <c r="C57" s="9" t="s">
        <v>36</v>
      </c>
      <c r="D57" s="6">
        <f t="shared" si="0"/>
        <v>7511</v>
      </c>
      <c r="E57" s="18">
        <v>75</v>
      </c>
      <c r="F57" s="18">
        <v>9</v>
      </c>
      <c r="G57" s="18">
        <v>7412</v>
      </c>
      <c r="H57" s="18">
        <v>13</v>
      </c>
      <c r="I57" s="18">
        <v>2</v>
      </c>
      <c r="J57" s="37">
        <f t="shared" si="1"/>
        <v>7766</v>
      </c>
      <c r="K57" s="38">
        <v>75</v>
      </c>
      <c r="L57" s="38">
        <v>20</v>
      </c>
      <c r="M57" s="38">
        <v>7619</v>
      </c>
      <c r="N57" s="38">
        <v>52</v>
      </c>
      <c r="O57" s="22"/>
    </row>
    <row r="58" spans="2:15" ht="15.75" customHeight="1">
      <c r="B58" s="7" t="s">
        <v>18</v>
      </c>
      <c r="C58" s="9" t="s">
        <v>161</v>
      </c>
      <c r="D58" s="6">
        <f t="shared" si="0"/>
        <v>14</v>
      </c>
      <c r="E58" s="18">
        <v>0</v>
      </c>
      <c r="F58" s="18">
        <v>0</v>
      </c>
      <c r="G58" s="18">
        <v>14</v>
      </c>
      <c r="H58" s="18">
        <v>0</v>
      </c>
      <c r="I58" s="18">
        <v>0</v>
      </c>
      <c r="J58" s="37">
        <f t="shared" si="1"/>
        <v>14</v>
      </c>
      <c r="K58" s="38">
        <v>0</v>
      </c>
      <c r="L58" s="38">
        <v>0</v>
      </c>
      <c r="M58" s="38">
        <v>14</v>
      </c>
      <c r="N58" s="38">
        <v>0</v>
      </c>
      <c r="O58" s="22"/>
    </row>
    <row r="59" spans="2:15" ht="3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5">
      <c r="B60" s="33"/>
      <c r="C60" s="1"/>
      <c r="D60" s="2"/>
      <c r="J60" s="2"/>
      <c r="O60" s="22"/>
    </row>
    <row r="61" spans="2:15">
      <c r="C61" s="11"/>
      <c r="D61" s="18"/>
      <c r="J61" s="18"/>
    </row>
    <row r="62" spans="2:15">
      <c r="C62" s="11"/>
      <c r="D62" s="18"/>
      <c r="J62" s="18"/>
    </row>
    <row r="63" spans="2:15">
      <c r="C63" s="11"/>
      <c r="D63" s="18"/>
      <c r="J63" s="18"/>
    </row>
    <row r="64" spans="2:15">
      <c r="C64" s="11"/>
      <c r="D64" s="18"/>
      <c r="J64" s="18"/>
    </row>
    <row r="65" spans="3:10">
      <c r="C65" s="11"/>
      <c r="D65" s="18"/>
      <c r="J65" s="18"/>
    </row>
    <row r="66" spans="3:10">
      <c r="C66" s="11"/>
      <c r="D66" s="18"/>
      <c r="J66" s="18"/>
    </row>
    <row r="67" spans="3:10">
      <c r="C67" s="11"/>
      <c r="D67" s="18"/>
      <c r="J67" s="18"/>
    </row>
    <row r="68" spans="3:10">
      <c r="C68" s="11"/>
      <c r="D68" s="18"/>
      <c r="J68" s="18"/>
    </row>
    <row r="69" spans="3:10">
      <c r="C69" s="11"/>
      <c r="D69" s="18"/>
      <c r="J69" s="18"/>
    </row>
    <row r="70" spans="3:10">
      <c r="C70" s="11"/>
      <c r="D70" s="18"/>
      <c r="J70" s="18"/>
    </row>
    <row r="71" spans="3:10">
      <c r="C71" s="11"/>
      <c r="D71" s="18"/>
      <c r="J71" s="18"/>
    </row>
    <row r="72" spans="3:10">
      <c r="C72" s="11"/>
      <c r="D72" s="18"/>
      <c r="J72" s="18"/>
    </row>
    <row r="73" spans="3:10">
      <c r="C73" s="11"/>
      <c r="D73" s="18"/>
      <c r="J73" s="18"/>
    </row>
    <row r="74" spans="3:10">
      <c r="C74" s="11"/>
      <c r="D74" s="18"/>
      <c r="J74" s="18"/>
    </row>
    <row r="75" spans="3:10">
      <c r="C75" s="11"/>
      <c r="D75" s="18"/>
      <c r="J75" s="18"/>
    </row>
    <row r="76" spans="3:10">
      <c r="C76" s="11"/>
      <c r="D76" s="18"/>
      <c r="J76" s="18"/>
    </row>
    <row r="77" spans="3:10">
      <c r="C77" s="11"/>
      <c r="D77" s="18"/>
      <c r="J77" s="18"/>
    </row>
    <row r="79" spans="3:10">
      <c r="C79" s="1"/>
    </row>
    <row r="80" spans="3:10">
      <c r="C80" s="3"/>
    </row>
    <row r="81" spans="3:3">
      <c r="C81" s="4"/>
    </row>
  </sheetData>
  <mergeCells count="7">
    <mergeCell ref="D8:N8"/>
    <mergeCell ref="J10:N10"/>
    <mergeCell ref="B3:N3"/>
    <mergeCell ref="B5:N5"/>
    <mergeCell ref="B6:N6"/>
    <mergeCell ref="B8:C10"/>
    <mergeCell ref="D10:I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3D3F5"/>
    <pageSetUpPr fitToPage="1"/>
  </sheetPr>
  <dimension ref="B2:O48"/>
  <sheetViews>
    <sheetView showGridLines="0" zoomScaleNormal="100" workbookViewId="0"/>
  </sheetViews>
  <sheetFormatPr defaultColWidth="9.140625" defaultRowHeight="14.25"/>
  <cols>
    <col min="1" max="1" width="9.140625" style="15"/>
    <col min="2" max="2" width="24.28515625" style="15" customWidth="1"/>
    <col min="3" max="3" width="7.85546875" style="15" bestFit="1" customWidth="1"/>
    <col min="4" max="4" width="8.140625" style="15" customWidth="1"/>
    <col min="5" max="5" width="11.140625" style="15" customWidth="1"/>
    <col min="6" max="6" width="7.85546875" style="15" customWidth="1"/>
    <col min="7" max="7" width="10.28515625" style="15" customWidth="1"/>
    <col min="8" max="8" width="11.140625" style="15" customWidth="1"/>
    <col min="9" max="10" width="7.7109375" style="15" customWidth="1"/>
    <col min="11" max="11" width="9.5703125" style="15" customWidth="1"/>
    <col min="12" max="12" width="8.28515625" style="15" customWidth="1"/>
    <col min="13" max="13" width="7.28515625" style="15" bestFit="1" customWidth="1"/>
    <col min="14" max="16384" width="9.140625" style="15"/>
  </cols>
  <sheetData>
    <row r="2" spans="2:15" ht="15">
      <c r="B2" s="14"/>
      <c r="E2" s="14"/>
      <c r="F2" s="14"/>
      <c r="G2" s="14"/>
      <c r="H2" s="14"/>
      <c r="K2" s="14"/>
      <c r="M2" s="14" t="s">
        <v>92</v>
      </c>
    </row>
    <row r="3" spans="2:15" ht="34.5" customHeight="1">
      <c r="B3" s="145" t="s">
        <v>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5" ht="3.75" customHeight="1"/>
    <row r="5" spans="2:1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2:15" ht="3" customHeight="1"/>
    <row r="8" spans="2:15" ht="24" customHeight="1">
      <c r="B8" s="157" t="s">
        <v>42</v>
      </c>
      <c r="C8" s="149" t="s">
        <v>84</v>
      </c>
      <c r="D8" s="152"/>
      <c r="E8" s="152"/>
      <c r="F8" s="152"/>
      <c r="G8" s="152"/>
      <c r="H8" s="152"/>
      <c r="I8" s="152"/>
      <c r="J8" s="152"/>
      <c r="K8" s="152"/>
      <c r="L8" s="152"/>
      <c r="M8" s="150"/>
    </row>
    <row r="9" spans="2:15" ht="3.75" customHeight="1">
      <c r="B9" s="157"/>
      <c r="C9" s="86"/>
      <c r="M9" s="88"/>
    </row>
    <row r="10" spans="2:15" ht="17.25" customHeight="1">
      <c r="B10" s="157"/>
      <c r="C10" s="155" t="s">
        <v>85</v>
      </c>
      <c r="D10" s="156"/>
      <c r="E10" s="156"/>
      <c r="F10" s="156"/>
      <c r="G10" s="156"/>
      <c r="H10" s="156"/>
      <c r="I10" s="153" t="s">
        <v>86</v>
      </c>
      <c r="J10" s="154"/>
      <c r="K10" s="154"/>
      <c r="L10" s="154"/>
      <c r="M10" s="154"/>
    </row>
    <row r="11" spans="2:15" ht="3.75" customHeight="1">
      <c r="B11" s="157"/>
      <c r="C11" s="86"/>
      <c r="M11" s="88"/>
    </row>
    <row r="12" spans="2:15" ht="23.25" customHeight="1">
      <c r="B12" s="157"/>
      <c r="C12" s="92" t="s">
        <v>19</v>
      </c>
      <c r="D12" s="93" t="s">
        <v>87</v>
      </c>
      <c r="E12" s="21" t="s">
        <v>454</v>
      </c>
      <c r="F12" s="93" t="s">
        <v>88</v>
      </c>
      <c r="G12" s="21" t="s">
        <v>89</v>
      </c>
      <c r="H12" s="93" t="s">
        <v>90</v>
      </c>
      <c r="I12" s="20" t="s">
        <v>19</v>
      </c>
      <c r="J12" s="93" t="s">
        <v>87</v>
      </c>
      <c r="K12" s="21" t="s">
        <v>454</v>
      </c>
      <c r="L12" s="93" t="s">
        <v>88</v>
      </c>
      <c r="M12" s="90" t="s">
        <v>91</v>
      </c>
    </row>
    <row r="13" spans="2:15" ht="3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2:15" ht="16.5" customHeight="1">
      <c r="B14" s="5" t="s">
        <v>19</v>
      </c>
      <c r="C14" s="6">
        <f>+D14+E14+F14+G14+H14</f>
        <v>189904</v>
      </c>
      <c r="D14" s="6">
        <v>13949</v>
      </c>
      <c r="E14" s="6">
        <v>695</v>
      </c>
      <c r="F14" s="6">
        <v>174834</v>
      </c>
      <c r="G14" s="6">
        <v>335</v>
      </c>
      <c r="H14" s="6">
        <v>91</v>
      </c>
      <c r="I14" s="37">
        <f>+J14+K14+L14+M14</f>
        <v>201289</v>
      </c>
      <c r="J14" s="37">
        <v>7707</v>
      </c>
      <c r="K14" s="37">
        <v>684</v>
      </c>
      <c r="L14" s="37">
        <v>192031</v>
      </c>
      <c r="M14" s="37">
        <v>867</v>
      </c>
      <c r="N14" s="22"/>
      <c r="O14" s="22"/>
    </row>
    <row r="15" spans="2:15" ht="16.5" customHeight="1">
      <c r="B15" s="11" t="s">
        <v>43</v>
      </c>
      <c r="C15" s="6">
        <f t="shared" ref="C15:C32" si="0">+D15+E15+F15+G15+H15</f>
        <v>15244</v>
      </c>
      <c r="D15" s="18">
        <v>1022</v>
      </c>
      <c r="E15" s="18">
        <v>57</v>
      </c>
      <c r="F15" s="18">
        <v>14141</v>
      </c>
      <c r="G15" s="18">
        <v>15</v>
      </c>
      <c r="H15" s="18">
        <v>9</v>
      </c>
      <c r="I15" s="37">
        <f t="shared" ref="I15:I32" si="1">+J15+K15+L15+M15</f>
        <v>15703</v>
      </c>
      <c r="J15" s="38">
        <v>678</v>
      </c>
      <c r="K15" s="38">
        <v>68</v>
      </c>
      <c r="L15" s="38">
        <v>14929</v>
      </c>
      <c r="M15" s="38">
        <v>28</v>
      </c>
      <c r="N15" s="22"/>
    </row>
    <row r="16" spans="2:15" ht="16.5" customHeight="1">
      <c r="B16" s="11" t="s">
        <v>44</v>
      </c>
      <c r="C16" s="6">
        <f t="shared" si="0"/>
        <v>2831</v>
      </c>
      <c r="D16" s="18">
        <v>200</v>
      </c>
      <c r="E16" s="18">
        <v>11</v>
      </c>
      <c r="F16" s="18">
        <v>2617</v>
      </c>
      <c r="G16" s="18">
        <v>3</v>
      </c>
      <c r="H16" s="18">
        <v>0</v>
      </c>
      <c r="I16" s="37">
        <f t="shared" si="1"/>
        <v>3043</v>
      </c>
      <c r="J16" s="38">
        <v>83</v>
      </c>
      <c r="K16" s="38">
        <v>7</v>
      </c>
      <c r="L16" s="38">
        <v>2936</v>
      </c>
      <c r="M16" s="38">
        <v>17</v>
      </c>
      <c r="N16" s="22"/>
    </row>
    <row r="17" spans="2:14" ht="16.5" customHeight="1">
      <c r="B17" s="11" t="s">
        <v>46</v>
      </c>
      <c r="C17" s="6">
        <f t="shared" si="0"/>
        <v>17406</v>
      </c>
      <c r="D17" s="18">
        <v>1178</v>
      </c>
      <c r="E17" s="18">
        <v>77</v>
      </c>
      <c r="F17" s="18">
        <v>16089</v>
      </c>
      <c r="G17" s="18">
        <v>58</v>
      </c>
      <c r="H17" s="18">
        <v>4</v>
      </c>
      <c r="I17" s="37">
        <f t="shared" si="1"/>
        <v>18243</v>
      </c>
      <c r="J17" s="38">
        <v>634</v>
      </c>
      <c r="K17" s="38">
        <v>74</v>
      </c>
      <c r="L17" s="38">
        <v>17424</v>
      </c>
      <c r="M17" s="38">
        <v>111</v>
      </c>
      <c r="N17" s="22"/>
    </row>
    <row r="18" spans="2:14" ht="16.5" customHeight="1">
      <c r="B18" s="11" t="s">
        <v>45</v>
      </c>
      <c r="C18" s="6">
        <f t="shared" si="0"/>
        <v>2848</v>
      </c>
      <c r="D18" s="18">
        <v>148</v>
      </c>
      <c r="E18" s="18">
        <v>9</v>
      </c>
      <c r="F18" s="18">
        <v>2688</v>
      </c>
      <c r="G18" s="18">
        <v>2</v>
      </c>
      <c r="H18" s="18">
        <v>1</v>
      </c>
      <c r="I18" s="37">
        <f t="shared" si="1"/>
        <v>2911</v>
      </c>
      <c r="J18" s="38">
        <v>74</v>
      </c>
      <c r="K18" s="38">
        <v>6</v>
      </c>
      <c r="L18" s="38">
        <v>2831</v>
      </c>
      <c r="M18" s="38">
        <v>0</v>
      </c>
      <c r="N18" s="22"/>
    </row>
    <row r="19" spans="2:14" ht="16.5" customHeight="1">
      <c r="B19" s="11" t="s">
        <v>47</v>
      </c>
      <c r="C19" s="6">
        <f t="shared" si="0"/>
        <v>3734</v>
      </c>
      <c r="D19" s="18">
        <v>224</v>
      </c>
      <c r="E19" s="18">
        <v>9</v>
      </c>
      <c r="F19" s="18">
        <v>3497</v>
      </c>
      <c r="G19" s="18">
        <v>1</v>
      </c>
      <c r="H19" s="18">
        <v>3</v>
      </c>
      <c r="I19" s="37">
        <f t="shared" si="1"/>
        <v>3762</v>
      </c>
      <c r="J19" s="38">
        <v>117</v>
      </c>
      <c r="K19" s="38">
        <v>9</v>
      </c>
      <c r="L19" s="38">
        <v>3619</v>
      </c>
      <c r="M19" s="38">
        <v>17</v>
      </c>
      <c r="N19" s="22"/>
    </row>
    <row r="20" spans="2:14" ht="16.5" customHeight="1">
      <c r="B20" s="11" t="s">
        <v>48</v>
      </c>
      <c r="C20" s="6">
        <f t="shared" si="0"/>
        <v>8166</v>
      </c>
      <c r="D20" s="18">
        <v>641</v>
      </c>
      <c r="E20" s="18">
        <v>19</v>
      </c>
      <c r="F20" s="18">
        <v>7499</v>
      </c>
      <c r="G20" s="18">
        <v>5</v>
      </c>
      <c r="H20" s="18">
        <v>2</v>
      </c>
      <c r="I20" s="37">
        <f t="shared" si="1"/>
        <v>8487</v>
      </c>
      <c r="J20" s="38">
        <v>406</v>
      </c>
      <c r="K20" s="38">
        <v>26</v>
      </c>
      <c r="L20" s="38">
        <v>8022</v>
      </c>
      <c r="M20" s="38">
        <v>33</v>
      </c>
      <c r="N20" s="22"/>
    </row>
    <row r="21" spans="2:14" ht="16.5" customHeight="1">
      <c r="B21" s="11" t="s">
        <v>49</v>
      </c>
      <c r="C21" s="6">
        <f t="shared" si="0"/>
        <v>3328</v>
      </c>
      <c r="D21" s="18">
        <v>227</v>
      </c>
      <c r="E21" s="18">
        <v>12</v>
      </c>
      <c r="F21" s="18">
        <v>3084</v>
      </c>
      <c r="G21" s="18">
        <v>3</v>
      </c>
      <c r="H21" s="18">
        <v>2</v>
      </c>
      <c r="I21" s="37">
        <f t="shared" si="1"/>
        <v>3599</v>
      </c>
      <c r="J21" s="38">
        <v>105</v>
      </c>
      <c r="K21" s="38">
        <v>11</v>
      </c>
      <c r="L21" s="38">
        <v>3473</v>
      </c>
      <c r="M21" s="38">
        <v>10</v>
      </c>
      <c r="N21" s="22"/>
    </row>
    <row r="22" spans="2:14" ht="16.5" customHeight="1">
      <c r="B22" s="11" t="s">
        <v>50</v>
      </c>
      <c r="C22" s="6">
        <f t="shared" si="0"/>
        <v>11240</v>
      </c>
      <c r="D22" s="18">
        <v>726</v>
      </c>
      <c r="E22" s="18">
        <v>43</v>
      </c>
      <c r="F22" s="18">
        <v>10447</v>
      </c>
      <c r="G22" s="18">
        <v>19</v>
      </c>
      <c r="H22" s="18">
        <v>5</v>
      </c>
      <c r="I22" s="37">
        <f t="shared" si="1"/>
        <v>12284</v>
      </c>
      <c r="J22" s="38">
        <v>313</v>
      </c>
      <c r="K22" s="38">
        <v>37</v>
      </c>
      <c r="L22" s="38">
        <v>11916</v>
      </c>
      <c r="M22" s="38">
        <v>18</v>
      </c>
      <c r="N22" s="22"/>
    </row>
    <row r="23" spans="2:14" ht="16.5" customHeight="1">
      <c r="B23" s="11" t="s">
        <v>51</v>
      </c>
      <c r="C23" s="6">
        <f t="shared" si="0"/>
        <v>3307</v>
      </c>
      <c r="D23" s="18">
        <v>167</v>
      </c>
      <c r="E23" s="18">
        <v>14</v>
      </c>
      <c r="F23" s="18">
        <v>3121</v>
      </c>
      <c r="G23" s="18">
        <v>5</v>
      </c>
      <c r="H23" s="18">
        <v>0</v>
      </c>
      <c r="I23" s="37">
        <f t="shared" si="1"/>
        <v>3429</v>
      </c>
      <c r="J23" s="38">
        <v>77</v>
      </c>
      <c r="K23" s="38">
        <v>12</v>
      </c>
      <c r="L23" s="38">
        <v>3313</v>
      </c>
      <c r="M23" s="38">
        <v>27</v>
      </c>
      <c r="N23" s="22"/>
    </row>
    <row r="24" spans="2:14" ht="16.5" customHeight="1">
      <c r="B24" s="11" t="s">
        <v>52</v>
      </c>
      <c r="C24" s="6">
        <f t="shared" si="0"/>
        <v>11709</v>
      </c>
      <c r="D24" s="18">
        <v>703</v>
      </c>
      <c r="E24" s="18">
        <v>41</v>
      </c>
      <c r="F24" s="18">
        <v>10941</v>
      </c>
      <c r="G24" s="18">
        <v>15</v>
      </c>
      <c r="H24" s="18">
        <v>9</v>
      </c>
      <c r="I24" s="37">
        <f t="shared" si="1"/>
        <v>12148</v>
      </c>
      <c r="J24" s="38">
        <v>411</v>
      </c>
      <c r="K24" s="38">
        <v>35</v>
      </c>
      <c r="L24" s="38">
        <v>11667</v>
      </c>
      <c r="M24" s="38">
        <v>35</v>
      </c>
      <c r="N24" s="22"/>
    </row>
    <row r="25" spans="2:14" ht="16.5" customHeight="1">
      <c r="B25" s="11" t="s">
        <v>53</v>
      </c>
      <c r="C25" s="6">
        <f t="shared" si="0"/>
        <v>39449</v>
      </c>
      <c r="D25" s="18">
        <v>3311</v>
      </c>
      <c r="E25" s="18">
        <v>173</v>
      </c>
      <c r="F25" s="18">
        <v>35858</v>
      </c>
      <c r="G25" s="18">
        <v>88</v>
      </c>
      <c r="H25" s="18">
        <v>19</v>
      </c>
      <c r="I25" s="37">
        <f t="shared" si="1"/>
        <v>42721</v>
      </c>
      <c r="J25" s="38">
        <v>1835</v>
      </c>
      <c r="K25" s="38">
        <v>168</v>
      </c>
      <c r="L25" s="38">
        <v>40493</v>
      </c>
      <c r="M25" s="38">
        <v>225</v>
      </c>
      <c r="N25" s="22"/>
    </row>
    <row r="26" spans="2:14" ht="16.5" customHeight="1">
      <c r="B26" s="11" t="s">
        <v>481</v>
      </c>
      <c r="C26" s="6">
        <f t="shared" si="0"/>
        <v>1948</v>
      </c>
      <c r="D26" s="18">
        <v>150</v>
      </c>
      <c r="E26" s="18">
        <v>8</v>
      </c>
      <c r="F26" s="18">
        <v>1787</v>
      </c>
      <c r="G26" s="18">
        <v>0</v>
      </c>
      <c r="H26" s="18">
        <v>3</v>
      </c>
      <c r="I26" s="37">
        <f t="shared" si="1"/>
        <v>2064</v>
      </c>
      <c r="J26" s="38">
        <v>92</v>
      </c>
      <c r="K26" s="38">
        <v>4</v>
      </c>
      <c r="L26" s="38">
        <v>1960</v>
      </c>
      <c r="M26" s="38">
        <v>8</v>
      </c>
      <c r="N26" s="22"/>
    </row>
    <row r="27" spans="2:14" ht="16.5" customHeight="1">
      <c r="B27" s="11" t="s">
        <v>55</v>
      </c>
      <c r="C27" s="6">
        <f t="shared" si="0"/>
        <v>33049</v>
      </c>
      <c r="D27" s="18">
        <v>2542</v>
      </c>
      <c r="E27" s="18">
        <v>98</v>
      </c>
      <c r="F27" s="18">
        <v>30318</v>
      </c>
      <c r="G27" s="18">
        <v>77</v>
      </c>
      <c r="H27" s="18">
        <v>14</v>
      </c>
      <c r="I27" s="37">
        <f t="shared" si="1"/>
        <v>35048</v>
      </c>
      <c r="J27" s="38">
        <v>1527</v>
      </c>
      <c r="K27" s="38">
        <v>101</v>
      </c>
      <c r="L27" s="38">
        <v>33195</v>
      </c>
      <c r="M27" s="38">
        <v>225</v>
      </c>
      <c r="N27" s="22"/>
    </row>
    <row r="28" spans="2:14" ht="16.5" customHeight="1">
      <c r="B28" s="11" t="s">
        <v>56</v>
      </c>
      <c r="C28" s="6">
        <f t="shared" si="0"/>
        <v>8596</v>
      </c>
      <c r="D28" s="18">
        <v>582</v>
      </c>
      <c r="E28" s="18">
        <v>24</v>
      </c>
      <c r="F28" s="18">
        <v>7980</v>
      </c>
      <c r="G28" s="18">
        <v>9</v>
      </c>
      <c r="H28" s="18">
        <v>1</v>
      </c>
      <c r="I28" s="37">
        <f t="shared" si="1"/>
        <v>9000</v>
      </c>
      <c r="J28" s="38">
        <v>290</v>
      </c>
      <c r="K28" s="38">
        <v>23</v>
      </c>
      <c r="L28" s="38">
        <v>8674</v>
      </c>
      <c r="M28" s="38">
        <v>13</v>
      </c>
      <c r="N28" s="22"/>
    </row>
    <row r="29" spans="2:14" ht="16.5" customHeight="1">
      <c r="B29" s="11" t="s">
        <v>57</v>
      </c>
      <c r="C29" s="6">
        <f t="shared" si="0"/>
        <v>9651</v>
      </c>
      <c r="D29" s="18">
        <v>998</v>
      </c>
      <c r="E29" s="18">
        <v>39</v>
      </c>
      <c r="F29" s="18">
        <v>8590</v>
      </c>
      <c r="G29" s="18">
        <v>15</v>
      </c>
      <c r="H29" s="18">
        <v>9</v>
      </c>
      <c r="I29" s="37">
        <f t="shared" si="1"/>
        <v>10675</v>
      </c>
      <c r="J29" s="38">
        <v>482</v>
      </c>
      <c r="K29" s="38">
        <v>37</v>
      </c>
      <c r="L29" s="38">
        <v>10109</v>
      </c>
      <c r="M29" s="38">
        <v>47</v>
      </c>
      <c r="N29" s="22"/>
    </row>
    <row r="30" spans="2:14" ht="16.5" customHeight="1">
      <c r="B30" s="11" t="s">
        <v>58</v>
      </c>
      <c r="C30" s="6">
        <f t="shared" si="0"/>
        <v>5831</v>
      </c>
      <c r="D30" s="18">
        <v>331</v>
      </c>
      <c r="E30" s="18">
        <v>17</v>
      </c>
      <c r="F30" s="18">
        <v>5480</v>
      </c>
      <c r="G30" s="18">
        <v>2</v>
      </c>
      <c r="H30" s="18">
        <v>1</v>
      </c>
      <c r="I30" s="37">
        <f t="shared" si="1"/>
        <v>6186</v>
      </c>
      <c r="J30" s="38">
        <v>147</v>
      </c>
      <c r="K30" s="38">
        <v>11</v>
      </c>
      <c r="L30" s="38">
        <v>6021</v>
      </c>
      <c r="M30" s="38">
        <v>7</v>
      </c>
      <c r="N30" s="22"/>
    </row>
    <row r="31" spans="2:14" ht="16.5" customHeight="1">
      <c r="B31" s="11" t="s">
        <v>59</v>
      </c>
      <c r="C31" s="6">
        <f t="shared" si="0"/>
        <v>3918</v>
      </c>
      <c r="D31" s="18">
        <v>260</v>
      </c>
      <c r="E31" s="18">
        <v>14</v>
      </c>
      <c r="F31" s="18">
        <v>3637</v>
      </c>
      <c r="G31" s="18">
        <v>4</v>
      </c>
      <c r="H31" s="18">
        <v>3</v>
      </c>
      <c r="I31" s="37">
        <f t="shared" si="1"/>
        <v>4114</v>
      </c>
      <c r="J31" s="38">
        <v>121</v>
      </c>
      <c r="K31" s="38">
        <v>32</v>
      </c>
      <c r="L31" s="38">
        <v>3958</v>
      </c>
      <c r="M31" s="38">
        <v>3</v>
      </c>
      <c r="N31" s="22"/>
    </row>
    <row r="32" spans="2:14" ht="16.5" customHeight="1">
      <c r="B32" s="11" t="s">
        <v>60</v>
      </c>
      <c r="C32" s="6">
        <f t="shared" si="0"/>
        <v>7649</v>
      </c>
      <c r="D32" s="18">
        <v>539</v>
      </c>
      <c r="E32" s="18">
        <v>30</v>
      </c>
      <c r="F32" s="18">
        <v>7060</v>
      </c>
      <c r="G32" s="18">
        <v>14</v>
      </c>
      <c r="H32" s="18">
        <v>6</v>
      </c>
      <c r="I32" s="37">
        <f t="shared" si="1"/>
        <v>7872</v>
      </c>
      <c r="J32" s="38">
        <v>315</v>
      </c>
      <c r="K32" s="38">
        <v>23</v>
      </c>
      <c r="L32" s="38">
        <v>7491</v>
      </c>
      <c r="M32" s="38">
        <v>43</v>
      </c>
      <c r="N32" s="22"/>
    </row>
    <row r="33" spans="2:14" ht="3.75" customHeight="1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4">
      <c r="B34" s="33"/>
      <c r="C34" s="18"/>
      <c r="I34" s="18"/>
      <c r="N34" s="22"/>
    </row>
    <row r="35" spans="2:14">
      <c r="C35" s="18"/>
      <c r="I35" s="18"/>
    </row>
    <row r="36" spans="2:14">
      <c r="C36" s="18"/>
      <c r="I36" s="18"/>
    </row>
    <row r="37" spans="2:14">
      <c r="C37" s="18"/>
      <c r="I37" s="18"/>
    </row>
    <row r="38" spans="2:14">
      <c r="C38" s="18"/>
      <c r="I38" s="18"/>
    </row>
    <row r="39" spans="2:14">
      <c r="C39" s="18"/>
      <c r="I39" s="18"/>
    </row>
    <row r="40" spans="2:14">
      <c r="C40" s="18"/>
      <c r="I40" s="18"/>
    </row>
    <row r="41" spans="2:14">
      <c r="C41" s="18"/>
      <c r="I41" s="18"/>
    </row>
    <row r="42" spans="2:14">
      <c r="C42" s="18"/>
      <c r="I42" s="18"/>
    </row>
    <row r="43" spans="2:14">
      <c r="C43" s="18"/>
      <c r="I43" s="18"/>
    </row>
    <row r="44" spans="2:14">
      <c r="C44" s="18"/>
      <c r="I44" s="18"/>
    </row>
    <row r="45" spans="2:14">
      <c r="C45" s="18"/>
      <c r="I45" s="18"/>
    </row>
    <row r="46" spans="2:14">
      <c r="C46" s="18"/>
      <c r="I46" s="18"/>
    </row>
    <row r="47" spans="2:14">
      <c r="C47" s="18"/>
      <c r="I47" s="18"/>
    </row>
    <row r="48" spans="2:14">
      <c r="C48" s="18"/>
      <c r="I48" s="18"/>
    </row>
  </sheetData>
  <mergeCells count="7">
    <mergeCell ref="B8:B12"/>
    <mergeCell ref="B6:M6"/>
    <mergeCell ref="B5:M5"/>
    <mergeCell ref="B3:M3"/>
    <mergeCell ref="C8:M8"/>
    <mergeCell ref="C10:H10"/>
    <mergeCell ref="I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9610-74AC-46A0-939E-066BE49566B5}">
  <sheetPr>
    <tabColor theme="1" tint="0.499984740745262"/>
  </sheetPr>
  <dimension ref="D36"/>
  <sheetViews>
    <sheetView showGridLines="0" topLeftCell="A22" workbookViewId="0">
      <selection activeCell="I8" sqref="I8"/>
    </sheetView>
  </sheetViews>
  <sheetFormatPr defaultRowHeight="15"/>
  <cols>
    <col min="7" max="7" width="33.5703125" bestFit="1" customWidth="1"/>
  </cols>
  <sheetData>
    <row r="36" spans="4:4">
      <c r="D36" s="140" t="s">
        <v>391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5.42578125" style="15" bestFit="1" customWidth="1"/>
    <col min="5" max="5" width="10.7109375" style="15" customWidth="1"/>
    <col min="6" max="6" width="10.85546875" style="15" customWidth="1"/>
    <col min="7" max="8" width="9.42578125" style="15" customWidth="1"/>
    <col min="9" max="16384" width="9.140625" style="15"/>
  </cols>
  <sheetData>
    <row r="2" spans="2:10" ht="15">
      <c r="H2" s="14" t="s">
        <v>94</v>
      </c>
    </row>
    <row r="3" spans="2:10" ht="37.5" customHeight="1">
      <c r="B3" s="145" t="s">
        <v>363</v>
      </c>
      <c r="C3" s="145"/>
      <c r="D3" s="145"/>
      <c r="E3" s="145"/>
      <c r="F3" s="145"/>
      <c r="G3" s="145"/>
      <c r="H3" s="145"/>
    </row>
    <row r="4" spans="2:10" ht="3" customHeight="1"/>
    <row r="5" spans="2:10">
      <c r="B5" s="147">
        <v>2024</v>
      </c>
      <c r="C5" s="147"/>
      <c r="D5" s="147"/>
      <c r="E5" s="147"/>
      <c r="F5" s="147"/>
      <c r="G5" s="147"/>
      <c r="H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0" ht="3" customHeight="1"/>
    <row r="8" spans="2:10" ht="19.5" customHeight="1">
      <c r="B8" s="144" t="s">
        <v>38</v>
      </c>
      <c r="C8" s="144"/>
      <c r="D8" s="149" t="s">
        <v>100</v>
      </c>
      <c r="E8" s="152"/>
      <c r="F8" s="160"/>
      <c r="G8" s="158" t="s">
        <v>98</v>
      </c>
      <c r="H8" s="159" t="s">
        <v>99</v>
      </c>
    </row>
    <row r="9" spans="2:10" ht="3.75" customHeight="1">
      <c r="B9" s="144"/>
      <c r="C9" s="144"/>
      <c r="D9" s="86"/>
      <c r="F9" s="88"/>
      <c r="G9" s="158"/>
      <c r="H9" s="159"/>
    </row>
    <row r="10" spans="2:10" s="16" customFormat="1" ht="29.25" customHeight="1">
      <c r="B10" s="144"/>
      <c r="C10" s="144"/>
      <c r="D10" s="89" t="s">
        <v>95</v>
      </c>
      <c r="E10" s="93" t="s">
        <v>96</v>
      </c>
      <c r="F10" s="90" t="s">
        <v>97</v>
      </c>
      <c r="G10" s="158"/>
      <c r="H10" s="159"/>
    </row>
    <row r="11" spans="2:10" ht="3.75" customHeight="1">
      <c r="B11" s="17"/>
      <c r="C11" s="17"/>
      <c r="D11" s="17"/>
      <c r="E11" s="17"/>
      <c r="F11" s="17"/>
      <c r="G11" s="17"/>
      <c r="H11" s="17"/>
    </row>
    <row r="12" spans="2:10" ht="17.25" customHeight="1">
      <c r="C12" s="5" t="s">
        <v>19</v>
      </c>
      <c r="D12" s="6">
        <v>176371</v>
      </c>
      <c r="E12" s="6">
        <v>147245</v>
      </c>
      <c r="F12" s="6">
        <v>172566</v>
      </c>
      <c r="G12" s="6">
        <v>136540</v>
      </c>
      <c r="H12" s="6">
        <v>44437</v>
      </c>
      <c r="J12" s="62"/>
    </row>
    <row r="13" spans="2:10" ht="15" customHeight="1">
      <c r="B13" s="7" t="s">
        <v>20</v>
      </c>
      <c r="C13" s="8" t="s">
        <v>26</v>
      </c>
      <c r="D13" s="18">
        <v>6063</v>
      </c>
      <c r="E13" s="18">
        <v>5346</v>
      </c>
      <c r="F13" s="18">
        <v>5884</v>
      </c>
      <c r="G13" s="18">
        <v>4586</v>
      </c>
      <c r="H13" s="18">
        <v>1020</v>
      </c>
      <c r="J13" s="62"/>
    </row>
    <row r="14" spans="2:10" ht="15" customHeight="1">
      <c r="B14" s="7" t="s">
        <v>0</v>
      </c>
      <c r="C14" s="8" t="s">
        <v>21</v>
      </c>
      <c r="D14" s="18">
        <v>501</v>
      </c>
      <c r="E14" s="18">
        <v>424</v>
      </c>
      <c r="F14" s="18">
        <v>493</v>
      </c>
      <c r="G14" s="18">
        <v>370</v>
      </c>
      <c r="H14" s="18">
        <v>176</v>
      </c>
      <c r="J14" s="62"/>
    </row>
    <row r="15" spans="2:10" ht="15" customHeight="1">
      <c r="B15" s="7" t="s">
        <v>1</v>
      </c>
      <c r="C15" s="8" t="s">
        <v>22</v>
      </c>
      <c r="D15" s="18">
        <f>+SUM(D16:D39)</f>
        <v>21196</v>
      </c>
      <c r="E15" s="18">
        <f>+SUM(E16:E39)</f>
        <v>17424</v>
      </c>
      <c r="F15" s="18">
        <f>+SUM(F16:F39)</f>
        <v>20548</v>
      </c>
      <c r="G15" s="18">
        <f>+SUM(G16:G39)</f>
        <v>17144</v>
      </c>
      <c r="H15" s="18">
        <f>+SUM(H16:H39)</f>
        <v>5968</v>
      </c>
      <c r="J15" s="62"/>
    </row>
    <row r="16" spans="2:10" hidden="1" outlineLevel="1">
      <c r="B16" s="116">
        <v>10</v>
      </c>
      <c r="C16" s="117" t="s">
        <v>523</v>
      </c>
      <c r="D16" s="120">
        <v>3390</v>
      </c>
      <c r="E16" s="120">
        <v>2760</v>
      </c>
      <c r="F16" s="120">
        <v>3217</v>
      </c>
      <c r="G16" s="120">
        <v>2811</v>
      </c>
      <c r="H16" s="120">
        <v>934</v>
      </c>
    </row>
    <row r="17" spans="2:8" hidden="1" outlineLevel="1">
      <c r="B17" s="116">
        <v>11</v>
      </c>
      <c r="C17" s="117" t="s">
        <v>524</v>
      </c>
      <c r="D17" s="120">
        <v>571</v>
      </c>
      <c r="E17" s="120">
        <v>516</v>
      </c>
      <c r="F17" s="120">
        <v>562</v>
      </c>
      <c r="G17" s="120">
        <v>413</v>
      </c>
      <c r="H17" s="120">
        <v>174</v>
      </c>
    </row>
    <row r="18" spans="2:8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</row>
    <row r="19" spans="2:8" hidden="1" outlineLevel="1">
      <c r="B19" s="116">
        <v>13</v>
      </c>
      <c r="C19" s="117" t="s">
        <v>526</v>
      </c>
      <c r="D19" s="120">
        <v>931</v>
      </c>
      <c r="E19" s="120">
        <v>795</v>
      </c>
      <c r="F19" s="120">
        <v>920</v>
      </c>
      <c r="G19" s="120">
        <v>840</v>
      </c>
      <c r="H19" s="120">
        <v>229</v>
      </c>
    </row>
    <row r="20" spans="2:8" hidden="1" outlineLevel="1">
      <c r="B20" s="116">
        <v>14</v>
      </c>
      <c r="C20" s="117" t="s">
        <v>527</v>
      </c>
      <c r="D20" s="120">
        <v>1670</v>
      </c>
      <c r="E20" s="120">
        <v>1406</v>
      </c>
      <c r="F20" s="120">
        <v>1624</v>
      </c>
      <c r="G20" s="120">
        <v>1502</v>
      </c>
      <c r="H20" s="120">
        <v>298</v>
      </c>
    </row>
    <row r="21" spans="2:8" hidden="1" outlineLevel="1">
      <c r="B21" s="116">
        <v>15</v>
      </c>
      <c r="C21" s="117" t="s">
        <v>528</v>
      </c>
      <c r="D21" s="120">
        <v>838</v>
      </c>
      <c r="E21" s="120">
        <v>639</v>
      </c>
      <c r="F21" s="120">
        <v>814</v>
      </c>
      <c r="G21" s="120">
        <v>636</v>
      </c>
      <c r="H21" s="120">
        <v>299</v>
      </c>
    </row>
    <row r="22" spans="2:8" hidden="1" outlineLevel="1">
      <c r="B22" s="116">
        <v>16</v>
      </c>
      <c r="C22" s="117" t="s">
        <v>529</v>
      </c>
      <c r="D22" s="120">
        <v>1363</v>
      </c>
      <c r="E22" s="120">
        <v>1081</v>
      </c>
      <c r="F22" s="120">
        <v>1281</v>
      </c>
      <c r="G22" s="120">
        <v>1097</v>
      </c>
      <c r="H22" s="120">
        <v>382</v>
      </c>
    </row>
    <row r="23" spans="2:8" hidden="1" outlineLevel="1">
      <c r="B23" s="116">
        <v>17</v>
      </c>
      <c r="C23" s="117" t="s">
        <v>530</v>
      </c>
      <c r="D23" s="120">
        <v>276</v>
      </c>
      <c r="E23" s="120">
        <v>243</v>
      </c>
      <c r="F23" s="120">
        <v>265</v>
      </c>
      <c r="G23" s="120">
        <v>234</v>
      </c>
      <c r="H23" s="120">
        <v>94</v>
      </c>
    </row>
    <row r="24" spans="2:8" hidden="1" outlineLevel="1">
      <c r="B24" s="116">
        <v>18</v>
      </c>
      <c r="C24" s="117" t="s">
        <v>531</v>
      </c>
      <c r="D24" s="120">
        <v>645</v>
      </c>
      <c r="E24" s="120">
        <v>507</v>
      </c>
      <c r="F24" s="120">
        <v>617</v>
      </c>
      <c r="G24" s="120">
        <v>515</v>
      </c>
      <c r="H24" s="120">
        <v>161</v>
      </c>
    </row>
    <row r="25" spans="2:8" hidden="1" outlineLevel="1">
      <c r="B25" s="116">
        <v>19</v>
      </c>
      <c r="C25" s="117" t="s">
        <v>532</v>
      </c>
      <c r="D25" s="120">
        <v>13</v>
      </c>
      <c r="E25" s="120">
        <v>17</v>
      </c>
      <c r="F25" s="120">
        <v>17</v>
      </c>
      <c r="G25" s="120">
        <v>15</v>
      </c>
      <c r="H25" s="120">
        <v>11</v>
      </c>
    </row>
    <row r="26" spans="2:8" hidden="1" outlineLevel="1">
      <c r="B26" s="116">
        <v>20</v>
      </c>
      <c r="C26" s="117" t="s">
        <v>533</v>
      </c>
      <c r="D26" s="120">
        <v>438</v>
      </c>
      <c r="E26" s="120">
        <v>376</v>
      </c>
      <c r="F26" s="120">
        <v>433</v>
      </c>
      <c r="G26" s="120">
        <v>361</v>
      </c>
      <c r="H26" s="120">
        <v>130</v>
      </c>
    </row>
    <row r="27" spans="2:8" hidden="1" outlineLevel="1">
      <c r="B27" s="116">
        <v>21</v>
      </c>
      <c r="C27" s="117" t="s">
        <v>534</v>
      </c>
      <c r="D27" s="120">
        <v>103</v>
      </c>
      <c r="E27" s="120">
        <v>79</v>
      </c>
      <c r="F27" s="120">
        <v>101</v>
      </c>
      <c r="G27" s="120">
        <v>72</v>
      </c>
      <c r="H27" s="120">
        <v>35</v>
      </c>
    </row>
    <row r="28" spans="2:8" hidden="1" outlineLevel="1">
      <c r="B28" s="116">
        <v>22</v>
      </c>
      <c r="C28" s="117" t="s">
        <v>535</v>
      </c>
      <c r="D28" s="120">
        <v>633</v>
      </c>
      <c r="E28" s="120">
        <v>504</v>
      </c>
      <c r="F28" s="120">
        <v>603</v>
      </c>
      <c r="G28" s="120">
        <v>505</v>
      </c>
      <c r="H28" s="120">
        <v>242</v>
      </c>
    </row>
    <row r="29" spans="2:8" hidden="1" outlineLevel="1">
      <c r="B29" s="116">
        <v>23</v>
      </c>
      <c r="C29" s="117" t="s">
        <v>536</v>
      </c>
      <c r="D29" s="120">
        <v>1504</v>
      </c>
      <c r="E29" s="120">
        <v>1233</v>
      </c>
      <c r="F29" s="120">
        <v>1441</v>
      </c>
      <c r="G29" s="120">
        <v>1190</v>
      </c>
      <c r="H29" s="120">
        <v>462</v>
      </c>
    </row>
    <row r="30" spans="2:8" hidden="1" outlineLevel="1">
      <c r="B30" s="116">
        <v>24</v>
      </c>
      <c r="C30" s="117" t="s">
        <v>537</v>
      </c>
      <c r="D30" s="120">
        <v>181</v>
      </c>
      <c r="E30" s="120">
        <v>147</v>
      </c>
      <c r="F30" s="120">
        <v>177</v>
      </c>
      <c r="G30" s="120">
        <v>132</v>
      </c>
      <c r="H30" s="120">
        <v>80</v>
      </c>
    </row>
    <row r="31" spans="2:8" hidden="1" outlineLevel="1">
      <c r="B31" s="116">
        <v>25</v>
      </c>
      <c r="C31" s="117" t="s">
        <v>538</v>
      </c>
      <c r="D31" s="120">
        <v>4069</v>
      </c>
      <c r="E31" s="120">
        <v>3348</v>
      </c>
      <c r="F31" s="120">
        <v>3955</v>
      </c>
      <c r="G31" s="120">
        <v>3172</v>
      </c>
      <c r="H31" s="120">
        <v>1161</v>
      </c>
    </row>
    <row r="32" spans="2:8" hidden="1" outlineLevel="1">
      <c r="B32" s="116">
        <v>26</v>
      </c>
      <c r="C32" s="117" t="s">
        <v>539</v>
      </c>
      <c r="D32" s="120">
        <v>128</v>
      </c>
      <c r="E32" s="120">
        <v>103</v>
      </c>
      <c r="F32" s="120">
        <v>127</v>
      </c>
      <c r="G32" s="120">
        <v>108</v>
      </c>
      <c r="H32" s="120">
        <v>40</v>
      </c>
    </row>
    <row r="33" spans="2:10" hidden="1" outlineLevel="1">
      <c r="B33" s="116">
        <v>27</v>
      </c>
      <c r="C33" s="117" t="s">
        <v>540</v>
      </c>
      <c r="D33" s="120">
        <v>258</v>
      </c>
      <c r="E33" s="120">
        <v>217</v>
      </c>
      <c r="F33" s="120">
        <v>259</v>
      </c>
      <c r="G33" s="120">
        <v>223</v>
      </c>
      <c r="H33" s="120">
        <v>97</v>
      </c>
    </row>
    <row r="34" spans="2:10" hidden="1" outlineLevel="1">
      <c r="B34" s="116">
        <v>28</v>
      </c>
      <c r="C34" s="117" t="s">
        <v>541</v>
      </c>
      <c r="D34" s="120">
        <v>745</v>
      </c>
      <c r="E34" s="120">
        <v>622</v>
      </c>
      <c r="F34" s="120">
        <v>745</v>
      </c>
      <c r="G34" s="120">
        <v>604</v>
      </c>
      <c r="H34" s="120">
        <v>235</v>
      </c>
    </row>
    <row r="35" spans="2:10" hidden="1" outlineLevel="1">
      <c r="B35" s="116">
        <v>29</v>
      </c>
      <c r="C35" s="117" t="s">
        <v>542</v>
      </c>
      <c r="D35" s="120">
        <v>283</v>
      </c>
      <c r="E35" s="120">
        <v>252</v>
      </c>
      <c r="F35" s="120">
        <v>280</v>
      </c>
      <c r="G35" s="120">
        <v>234</v>
      </c>
      <c r="H35" s="120">
        <v>109</v>
      </c>
    </row>
    <row r="36" spans="2:10" hidden="1" outlineLevel="1">
      <c r="B36" s="116">
        <v>30</v>
      </c>
      <c r="C36" s="117" t="s">
        <v>543</v>
      </c>
      <c r="D36" s="120">
        <v>123</v>
      </c>
      <c r="E36" s="120">
        <v>113</v>
      </c>
      <c r="F36" s="120">
        <v>125</v>
      </c>
      <c r="G36" s="120">
        <v>81</v>
      </c>
      <c r="H36" s="120">
        <v>29</v>
      </c>
    </row>
    <row r="37" spans="2:10" hidden="1" outlineLevel="1">
      <c r="B37" s="116">
        <v>31</v>
      </c>
      <c r="C37" s="117" t="s">
        <v>544</v>
      </c>
      <c r="D37" s="120">
        <v>1295</v>
      </c>
      <c r="E37" s="120">
        <v>1043</v>
      </c>
      <c r="F37" s="120">
        <v>1252</v>
      </c>
      <c r="G37" s="120">
        <v>1073</v>
      </c>
      <c r="H37" s="120">
        <v>325</v>
      </c>
    </row>
    <row r="38" spans="2:10" hidden="1" outlineLevel="1">
      <c r="B38" s="116">
        <v>32</v>
      </c>
      <c r="C38" s="117" t="s">
        <v>545</v>
      </c>
      <c r="D38" s="120">
        <v>619</v>
      </c>
      <c r="E38" s="120">
        <v>468</v>
      </c>
      <c r="F38" s="120">
        <v>608</v>
      </c>
      <c r="G38" s="120">
        <v>487</v>
      </c>
      <c r="H38" s="120">
        <v>159</v>
      </c>
    </row>
    <row r="39" spans="2:10" hidden="1" outlineLevel="1">
      <c r="B39" s="116">
        <v>33</v>
      </c>
      <c r="C39" s="117" t="s">
        <v>546</v>
      </c>
      <c r="D39" s="120">
        <v>1119</v>
      </c>
      <c r="E39" s="120">
        <v>954</v>
      </c>
      <c r="F39" s="120">
        <v>1124</v>
      </c>
      <c r="G39" s="120">
        <v>838</v>
      </c>
      <c r="H39" s="120">
        <v>281</v>
      </c>
    </row>
    <row r="40" spans="2:10" ht="15" customHeight="1" collapsed="1">
      <c r="B40" s="7" t="s">
        <v>2</v>
      </c>
      <c r="C40" s="8" t="s">
        <v>28</v>
      </c>
      <c r="D40" s="18">
        <v>329</v>
      </c>
      <c r="E40" s="18">
        <v>297</v>
      </c>
      <c r="F40" s="18">
        <v>329</v>
      </c>
      <c r="G40" s="18">
        <v>271</v>
      </c>
      <c r="H40" s="18">
        <v>191</v>
      </c>
      <c r="J40" s="62"/>
    </row>
    <row r="41" spans="2:10" ht="15" customHeight="1">
      <c r="B41" s="7" t="s">
        <v>3</v>
      </c>
      <c r="C41" s="8" t="s">
        <v>27</v>
      </c>
      <c r="D41" s="18">
        <v>1087</v>
      </c>
      <c r="E41" s="18">
        <v>1008</v>
      </c>
      <c r="F41" s="18">
        <v>1095</v>
      </c>
      <c r="G41" s="18">
        <v>888</v>
      </c>
      <c r="H41" s="18">
        <v>539</v>
      </c>
      <c r="J41" s="62"/>
    </row>
    <row r="42" spans="2:10" ht="15" customHeight="1">
      <c r="B42" s="7" t="s">
        <v>4</v>
      </c>
      <c r="C42" s="8" t="s">
        <v>23</v>
      </c>
      <c r="D42" s="18">
        <v>16373</v>
      </c>
      <c r="E42" s="18">
        <v>15134</v>
      </c>
      <c r="F42" s="18">
        <v>17898</v>
      </c>
      <c r="G42" s="18">
        <v>10692</v>
      </c>
      <c r="H42" s="18">
        <v>3777</v>
      </c>
      <c r="J42" s="62"/>
    </row>
    <row r="43" spans="2:10" ht="15" customHeight="1">
      <c r="B43" s="7" t="s">
        <v>5</v>
      </c>
      <c r="C43" s="9" t="s">
        <v>455</v>
      </c>
      <c r="D43" s="18">
        <v>51665</v>
      </c>
      <c r="E43" s="18">
        <v>42461</v>
      </c>
      <c r="F43" s="18">
        <v>49202</v>
      </c>
      <c r="G43" s="18">
        <v>41540</v>
      </c>
      <c r="H43" s="18">
        <v>12925</v>
      </c>
      <c r="J43" s="62"/>
    </row>
    <row r="44" spans="2:10" ht="15" customHeight="1">
      <c r="B44" s="7" t="s">
        <v>6</v>
      </c>
      <c r="C44" s="9" t="s">
        <v>24</v>
      </c>
      <c r="D44" s="18">
        <v>5473</v>
      </c>
      <c r="E44" s="18">
        <v>5218</v>
      </c>
      <c r="F44" s="18">
        <v>5863</v>
      </c>
      <c r="G44" s="18">
        <v>4080</v>
      </c>
      <c r="H44" s="18">
        <v>1371</v>
      </c>
      <c r="J44" s="62"/>
    </row>
    <row r="45" spans="2:10" ht="15" customHeight="1">
      <c r="B45" s="7" t="s">
        <v>7</v>
      </c>
      <c r="C45" s="9" t="s">
        <v>31</v>
      </c>
      <c r="D45" s="18">
        <v>19980</v>
      </c>
      <c r="E45" s="18">
        <v>15585</v>
      </c>
      <c r="F45" s="18">
        <v>18632</v>
      </c>
      <c r="G45" s="18">
        <v>16528</v>
      </c>
      <c r="H45" s="18">
        <v>4827</v>
      </c>
      <c r="J45" s="62"/>
    </row>
    <row r="46" spans="2:10" ht="15" customHeight="1">
      <c r="B46" s="7" t="s">
        <v>8</v>
      </c>
      <c r="C46" s="9" t="s">
        <v>456</v>
      </c>
      <c r="D46" s="18">
        <v>3384</v>
      </c>
      <c r="E46" s="18">
        <v>2813</v>
      </c>
      <c r="F46" s="18">
        <v>3514</v>
      </c>
      <c r="G46" s="18">
        <v>2246</v>
      </c>
      <c r="H46" s="18">
        <v>837</v>
      </c>
      <c r="J46" s="62"/>
    </row>
    <row r="47" spans="2:10" ht="15" customHeight="1">
      <c r="B47" s="7" t="s">
        <v>9</v>
      </c>
      <c r="C47" s="9" t="s">
        <v>29</v>
      </c>
      <c r="D47" s="18">
        <v>5219</v>
      </c>
      <c r="E47" s="18">
        <v>4290</v>
      </c>
      <c r="F47" s="18">
        <v>4664</v>
      </c>
      <c r="G47" s="18">
        <v>3283</v>
      </c>
      <c r="H47" s="18">
        <v>2144</v>
      </c>
      <c r="J47" s="62"/>
    </row>
    <row r="48" spans="2:10" ht="15" customHeight="1">
      <c r="B48" s="7" t="s">
        <v>10</v>
      </c>
      <c r="C48" s="9" t="s">
        <v>30</v>
      </c>
      <c r="D48" s="18">
        <v>3475</v>
      </c>
      <c r="E48" s="18">
        <v>2920</v>
      </c>
      <c r="F48" s="18">
        <v>3549</v>
      </c>
      <c r="G48" s="18">
        <v>2641</v>
      </c>
      <c r="H48" s="18">
        <v>793</v>
      </c>
      <c r="J48" s="62"/>
    </row>
    <row r="49" spans="2:10" ht="15" customHeight="1">
      <c r="B49" s="7" t="s">
        <v>11</v>
      </c>
      <c r="C49" s="9" t="s">
        <v>32</v>
      </c>
      <c r="D49" s="18">
        <v>11684</v>
      </c>
      <c r="E49" s="18">
        <v>9713</v>
      </c>
      <c r="F49" s="18">
        <v>11651</v>
      </c>
      <c r="G49" s="18">
        <v>8823</v>
      </c>
      <c r="H49" s="18">
        <v>2719</v>
      </c>
      <c r="J49" s="62"/>
    </row>
    <row r="50" spans="2:10" ht="15" customHeight="1">
      <c r="B50" s="7" t="s">
        <v>12</v>
      </c>
      <c r="C50" s="9" t="s">
        <v>457</v>
      </c>
      <c r="D50" s="18">
        <v>5131</v>
      </c>
      <c r="E50" s="18">
        <v>4509</v>
      </c>
      <c r="F50" s="18">
        <v>5267</v>
      </c>
      <c r="G50" s="18">
        <v>3670</v>
      </c>
      <c r="H50" s="18">
        <v>1177</v>
      </c>
      <c r="J50" s="62"/>
    </row>
    <row r="51" spans="2:10" ht="15" customHeight="1">
      <c r="B51" s="7" t="s">
        <v>13</v>
      </c>
      <c r="C51" s="9" t="s">
        <v>33</v>
      </c>
      <c r="D51" s="18">
        <v>558</v>
      </c>
      <c r="E51" s="18">
        <v>451</v>
      </c>
      <c r="F51" s="18">
        <v>562</v>
      </c>
      <c r="G51" s="18">
        <v>409</v>
      </c>
      <c r="H51" s="18">
        <v>112</v>
      </c>
      <c r="J51" s="62"/>
    </row>
    <row r="52" spans="2:10" ht="15" customHeight="1">
      <c r="B52" s="7" t="s">
        <v>14</v>
      </c>
      <c r="C52" s="9" t="s">
        <v>25</v>
      </c>
      <c r="D52" s="18">
        <v>2919</v>
      </c>
      <c r="E52" s="18">
        <v>2354</v>
      </c>
      <c r="F52" s="18">
        <v>2887</v>
      </c>
      <c r="G52" s="18">
        <v>2354</v>
      </c>
      <c r="H52" s="18">
        <v>739</v>
      </c>
      <c r="J52" s="62"/>
    </row>
    <row r="53" spans="2:10" ht="15" customHeight="1">
      <c r="B53" s="7" t="s">
        <v>15</v>
      </c>
      <c r="C53" s="9" t="s">
        <v>34</v>
      </c>
      <c r="D53" s="18">
        <v>12295</v>
      </c>
      <c r="E53" s="18">
        <v>10205</v>
      </c>
      <c r="F53" s="18">
        <v>11907</v>
      </c>
      <c r="G53" s="18">
        <v>9809</v>
      </c>
      <c r="H53" s="18">
        <v>3050</v>
      </c>
      <c r="J53" s="62"/>
    </row>
    <row r="54" spans="2:10" ht="15" customHeight="1">
      <c r="B54" s="7" t="s">
        <v>16</v>
      </c>
      <c r="C54" s="9" t="s">
        <v>35</v>
      </c>
      <c r="D54" s="18">
        <v>2100</v>
      </c>
      <c r="E54" s="18">
        <v>1753</v>
      </c>
      <c r="F54" s="18">
        <v>2102</v>
      </c>
      <c r="G54" s="18">
        <v>1609</v>
      </c>
      <c r="H54" s="18">
        <v>509</v>
      </c>
      <c r="J54" s="62"/>
    </row>
    <row r="55" spans="2:10" ht="15" customHeight="1">
      <c r="B55" s="7" t="s">
        <v>17</v>
      </c>
      <c r="C55" s="9" t="s">
        <v>36</v>
      </c>
      <c r="D55" s="18">
        <v>6925</v>
      </c>
      <c r="E55" s="18">
        <v>5336</v>
      </c>
      <c r="F55" s="18">
        <v>6505</v>
      </c>
      <c r="G55" s="18">
        <v>5586</v>
      </c>
      <c r="H55" s="18">
        <v>1562</v>
      </c>
      <c r="J55" s="62"/>
    </row>
    <row r="56" spans="2:10" ht="15" customHeight="1">
      <c r="B56" s="7" t="s">
        <v>18</v>
      </c>
      <c r="C56" s="9" t="s">
        <v>37</v>
      </c>
      <c r="D56" s="18">
        <v>14</v>
      </c>
      <c r="E56" s="18">
        <v>4</v>
      </c>
      <c r="F56" s="18">
        <v>14</v>
      </c>
      <c r="G56" s="18">
        <v>11</v>
      </c>
      <c r="H56" s="18">
        <v>1</v>
      </c>
      <c r="J56" s="62"/>
    </row>
    <row r="57" spans="2:10" ht="3.75" customHeight="1">
      <c r="B57" s="17"/>
      <c r="C57" s="17"/>
      <c r="D57" s="17"/>
      <c r="E57" s="17"/>
      <c r="F57" s="17"/>
      <c r="G57" s="17"/>
      <c r="H57" s="17"/>
      <c r="J57" s="62"/>
    </row>
    <row r="58" spans="2:10">
      <c r="C58" s="1"/>
      <c r="D58" s="2"/>
    </row>
    <row r="59" spans="2:10">
      <c r="C59" s="11"/>
      <c r="D59" s="18"/>
    </row>
    <row r="60" spans="2:10">
      <c r="C60" s="11"/>
      <c r="D60" s="18"/>
    </row>
    <row r="61" spans="2:10">
      <c r="C61" s="11"/>
      <c r="D61" s="18"/>
    </row>
    <row r="62" spans="2:10">
      <c r="C62" s="11"/>
      <c r="D62" s="18"/>
    </row>
    <row r="63" spans="2:10">
      <c r="C63" s="11"/>
      <c r="D63" s="18"/>
    </row>
    <row r="64" spans="2:10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7">
    <mergeCell ref="G8:G10"/>
    <mergeCell ref="H8:H10"/>
    <mergeCell ref="D8:F8"/>
    <mergeCell ref="B3:H3"/>
    <mergeCell ref="B5:H5"/>
    <mergeCell ref="B6:H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D3D3F5"/>
  </sheetPr>
  <dimension ref="B2:G46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140625" style="15" customWidth="1"/>
    <col min="3" max="3" width="14.7109375" style="15" bestFit="1" customWidth="1"/>
    <col min="4" max="4" width="10.85546875" style="15" customWidth="1"/>
    <col min="5" max="5" width="11.140625" style="15" customWidth="1"/>
    <col min="6" max="6" width="12" style="15" customWidth="1"/>
    <col min="7" max="7" width="12.5703125" style="15" customWidth="1"/>
    <col min="8" max="16384" width="9.140625" style="15"/>
  </cols>
  <sheetData>
    <row r="2" spans="2:7" ht="15">
      <c r="B2" s="14"/>
      <c r="E2" s="14"/>
      <c r="F2" s="14"/>
      <c r="G2" s="14" t="s">
        <v>101</v>
      </c>
    </row>
    <row r="3" spans="2:7" ht="34.5" customHeight="1">
      <c r="B3" s="145" t="s">
        <v>364</v>
      </c>
      <c r="C3" s="145"/>
      <c r="D3" s="145"/>
      <c r="E3" s="145"/>
      <c r="F3" s="145"/>
      <c r="G3" s="145"/>
    </row>
    <row r="4" spans="2:7" ht="3.75" customHeight="1"/>
    <row r="5" spans="2:7">
      <c r="B5" s="147">
        <v>2024</v>
      </c>
      <c r="C5" s="147"/>
      <c r="D5" s="147"/>
      <c r="E5" s="147"/>
      <c r="F5" s="147"/>
      <c r="G5" s="147"/>
    </row>
    <row r="6" spans="2:7" ht="15" customHeight="1">
      <c r="B6" s="146" t="s">
        <v>40</v>
      </c>
      <c r="C6" s="146"/>
      <c r="D6" s="146"/>
      <c r="E6" s="146"/>
      <c r="F6" s="146"/>
      <c r="G6" s="146"/>
    </row>
    <row r="7" spans="2:7" ht="3" customHeight="1"/>
    <row r="8" spans="2:7" ht="24.75" customHeight="1">
      <c r="B8" s="157" t="s">
        <v>42</v>
      </c>
      <c r="C8" s="149" t="s">
        <v>100</v>
      </c>
      <c r="D8" s="152"/>
      <c r="E8" s="160"/>
      <c r="F8" s="158" t="s">
        <v>98</v>
      </c>
      <c r="G8" s="159" t="s">
        <v>99</v>
      </c>
    </row>
    <row r="9" spans="2:7" ht="3.75" customHeight="1">
      <c r="B9" s="157"/>
      <c r="C9" s="86"/>
      <c r="E9" s="88"/>
      <c r="F9" s="158"/>
      <c r="G9" s="159"/>
    </row>
    <row r="10" spans="2:7" s="16" customFormat="1" ht="29.25" customHeight="1">
      <c r="B10" s="157"/>
      <c r="C10" s="89" t="s">
        <v>95</v>
      </c>
      <c r="D10" s="93" t="s">
        <v>96</v>
      </c>
      <c r="E10" s="90" t="s">
        <v>97</v>
      </c>
      <c r="F10" s="158"/>
      <c r="G10" s="159"/>
    </row>
    <row r="11" spans="2:7" ht="3.75" customHeight="1">
      <c r="B11" s="24"/>
      <c r="C11" s="17"/>
      <c r="D11" s="17"/>
      <c r="E11" s="17"/>
      <c r="F11" s="17"/>
      <c r="G11" s="17"/>
    </row>
    <row r="12" spans="2:7" ht="22.5" customHeight="1">
      <c r="B12" s="5" t="s">
        <v>19</v>
      </c>
      <c r="C12" s="6">
        <v>176371</v>
      </c>
      <c r="D12" s="6">
        <v>147245</v>
      </c>
      <c r="E12" s="6">
        <v>172566</v>
      </c>
      <c r="F12" s="6">
        <v>136540</v>
      </c>
      <c r="G12" s="6">
        <v>44437</v>
      </c>
    </row>
    <row r="13" spans="2:7" ht="22.5" customHeight="1">
      <c r="B13" s="11" t="s">
        <v>43</v>
      </c>
      <c r="C13" s="18">
        <v>14597</v>
      </c>
      <c r="D13" s="18">
        <v>11441</v>
      </c>
      <c r="E13" s="18">
        <v>14020</v>
      </c>
      <c r="F13" s="18">
        <v>9840</v>
      </c>
      <c r="G13" s="18">
        <v>4639</v>
      </c>
    </row>
    <row r="14" spans="2:7" ht="22.5" customHeight="1">
      <c r="B14" s="11" t="s">
        <v>44</v>
      </c>
      <c r="C14" s="18">
        <v>2678</v>
      </c>
      <c r="D14" s="18">
        <v>2089</v>
      </c>
      <c r="E14" s="18">
        <v>2350</v>
      </c>
      <c r="F14" s="18">
        <v>1993</v>
      </c>
      <c r="G14" s="18">
        <v>336</v>
      </c>
    </row>
    <row r="15" spans="2:7" ht="22.5" customHeight="1">
      <c r="B15" s="11" t="s">
        <v>46</v>
      </c>
      <c r="C15" s="18">
        <v>15389</v>
      </c>
      <c r="D15" s="18">
        <v>13726</v>
      </c>
      <c r="E15" s="18">
        <v>15670</v>
      </c>
      <c r="F15" s="18">
        <v>13861</v>
      </c>
      <c r="G15" s="18">
        <v>3317</v>
      </c>
    </row>
    <row r="16" spans="2:7" ht="22.5" customHeight="1">
      <c r="B16" s="11" t="s">
        <v>45</v>
      </c>
      <c r="C16" s="18">
        <v>2425</v>
      </c>
      <c r="D16" s="18">
        <v>1763</v>
      </c>
      <c r="E16" s="18">
        <v>1939</v>
      </c>
      <c r="F16" s="18">
        <v>2370</v>
      </c>
      <c r="G16" s="18">
        <v>399</v>
      </c>
    </row>
    <row r="17" spans="2:7" ht="22.5" customHeight="1">
      <c r="B17" s="11" t="s">
        <v>47</v>
      </c>
      <c r="C17" s="18">
        <v>3472</v>
      </c>
      <c r="D17" s="18">
        <v>3397</v>
      </c>
      <c r="E17" s="18">
        <v>3498</v>
      </c>
      <c r="F17" s="18">
        <v>3165</v>
      </c>
      <c r="G17" s="18">
        <v>484</v>
      </c>
    </row>
    <row r="18" spans="2:7" ht="22.5" customHeight="1">
      <c r="B18" s="11" t="s">
        <v>48</v>
      </c>
      <c r="C18" s="18">
        <v>7812</v>
      </c>
      <c r="D18" s="18">
        <v>5768</v>
      </c>
      <c r="E18" s="18">
        <v>7067</v>
      </c>
      <c r="F18" s="18">
        <v>6359</v>
      </c>
      <c r="G18" s="18">
        <v>1932</v>
      </c>
    </row>
    <row r="19" spans="2:7" ht="22.5" customHeight="1">
      <c r="B19" s="11" t="s">
        <v>49</v>
      </c>
      <c r="C19" s="18">
        <v>2985</v>
      </c>
      <c r="D19" s="18">
        <v>2802</v>
      </c>
      <c r="E19" s="18">
        <v>2973</v>
      </c>
      <c r="F19" s="18">
        <v>2531</v>
      </c>
      <c r="G19" s="18">
        <v>422</v>
      </c>
    </row>
    <row r="20" spans="2:7" ht="22.5" customHeight="1">
      <c r="B20" s="11" t="s">
        <v>50</v>
      </c>
      <c r="C20" s="18">
        <v>10248</v>
      </c>
      <c r="D20" s="18">
        <v>9111</v>
      </c>
      <c r="E20" s="18">
        <v>9853</v>
      </c>
      <c r="F20" s="18">
        <v>8667</v>
      </c>
      <c r="G20" s="18">
        <v>2946</v>
      </c>
    </row>
    <row r="21" spans="2:7" ht="22.5" customHeight="1">
      <c r="B21" s="11" t="s">
        <v>51</v>
      </c>
      <c r="C21" s="18">
        <v>3198</v>
      </c>
      <c r="D21" s="18">
        <v>3175</v>
      </c>
      <c r="E21" s="18">
        <v>3219</v>
      </c>
      <c r="F21" s="18">
        <v>2618</v>
      </c>
      <c r="G21" s="18">
        <v>582</v>
      </c>
    </row>
    <row r="22" spans="2:7" ht="22.5" customHeight="1">
      <c r="B22" s="11" t="s">
        <v>52</v>
      </c>
      <c r="C22" s="18">
        <v>10841</v>
      </c>
      <c r="D22" s="18">
        <v>8107</v>
      </c>
      <c r="E22" s="18">
        <v>10370</v>
      </c>
      <c r="F22" s="18">
        <v>7221</v>
      </c>
      <c r="G22" s="18">
        <v>3559</v>
      </c>
    </row>
    <row r="23" spans="2:7" ht="22.5" customHeight="1">
      <c r="B23" s="11" t="s">
        <v>53</v>
      </c>
      <c r="C23" s="18">
        <v>37311</v>
      </c>
      <c r="D23" s="18">
        <v>30776</v>
      </c>
      <c r="E23" s="18">
        <v>37736</v>
      </c>
      <c r="F23" s="18">
        <v>26283</v>
      </c>
      <c r="G23" s="18">
        <v>8935</v>
      </c>
    </row>
    <row r="24" spans="2:7" ht="22.5" customHeight="1">
      <c r="B24" s="11" t="s">
        <v>54</v>
      </c>
      <c r="C24" s="18">
        <v>1833</v>
      </c>
      <c r="D24" s="18">
        <v>1568</v>
      </c>
      <c r="E24" s="18">
        <v>1732</v>
      </c>
      <c r="F24" s="18">
        <v>1227</v>
      </c>
      <c r="G24" s="18">
        <v>287</v>
      </c>
    </row>
    <row r="25" spans="2:7" ht="22.5" customHeight="1">
      <c r="B25" s="11" t="s">
        <v>55</v>
      </c>
      <c r="C25" s="18">
        <v>30059</v>
      </c>
      <c r="D25" s="18">
        <v>25076</v>
      </c>
      <c r="E25" s="18">
        <v>29300</v>
      </c>
      <c r="F25" s="18">
        <v>24914</v>
      </c>
      <c r="G25" s="18">
        <v>7758</v>
      </c>
    </row>
    <row r="26" spans="2:7" ht="22.5" customHeight="1">
      <c r="B26" s="11" t="s">
        <v>56</v>
      </c>
      <c r="C26" s="18">
        <v>7994</v>
      </c>
      <c r="D26" s="18">
        <v>6736</v>
      </c>
      <c r="E26" s="18">
        <v>7884</v>
      </c>
      <c r="F26" s="18">
        <v>5433</v>
      </c>
      <c r="G26" s="18">
        <v>2187</v>
      </c>
    </row>
    <row r="27" spans="2:7" ht="22.5" customHeight="1">
      <c r="B27" s="11" t="s">
        <v>57</v>
      </c>
      <c r="C27" s="18">
        <v>9028</v>
      </c>
      <c r="D27" s="18">
        <v>7875</v>
      </c>
      <c r="E27" s="18">
        <v>9168</v>
      </c>
      <c r="F27" s="18">
        <v>6771</v>
      </c>
      <c r="G27" s="18">
        <v>1785</v>
      </c>
    </row>
    <row r="28" spans="2:7" ht="22.5" customHeight="1">
      <c r="B28" s="11" t="s">
        <v>58</v>
      </c>
      <c r="C28" s="18">
        <v>5529</v>
      </c>
      <c r="D28" s="18">
        <v>4958</v>
      </c>
      <c r="E28" s="18">
        <v>5536</v>
      </c>
      <c r="F28" s="18">
        <v>4888</v>
      </c>
      <c r="G28" s="18">
        <v>917</v>
      </c>
    </row>
    <row r="29" spans="2:7" ht="22.5" customHeight="1">
      <c r="B29" s="11" t="s">
        <v>59</v>
      </c>
      <c r="C29" s="18">
        <v>3577</v>
      </c>
      <c r="D29" s="18">
        <v>2526</v>
      </c>
      <c r="E29" s="18">
        <v>3348</v>
      </c>
      <c r="F29" s="18">
        <v>3068</v>
      </c>
      <c r="G29" s="18">
        <v>955</v>
      </c>
    </row>
    <row r="30" spans="2:7" ht="22.5" customHeight="1">
      <c r="B30" s="11" t="s">
        <v>60</v>
      </c>
      <c r="C30" s="18">
        <v>7395</v>
      </c>
      <c r="D30" s="18">
        <v>6351</v>
      </c>
      <c r="E30" s="18">
        <v>6903</v>
      </c>
      <c r="F30" s="18">
        <v>5331</v>
      </c>
      <c r="G30" s="18">
        <v>2997</v>
      </c>
    </row>
    <row r="31" spans="2:7" ht="3.75" customHeight="1">
      <c r="B31" s="12"/>
      <c r="C31" s="17"/>
      <c r="D31" s="17"/>
      <c r="E31" s="17"/>
      <c r="F31" s="17"/>
      <c r="G31" s="17"/>
    </row>
    <row r="32" spans="2:7">
      <c r="C32" s="18"/>
    </row>
    <row r="33" spans="3:3">
      <c r="C33" s="18"/>
    </row>
    <row r="34" spans="3:3">
      <c r="C34" s="18"/>
    </row>
    <row r="35" spans="3:3">
      <c r="C35" s="18"/>
    </row>
    <row r="36" spans="3:3">
      <c r="C36" s="18"/>
    </row>
    <row r="37" spans="3:3">
      <c r="C37" s="18"/>
    </row>
    <row r="38" spans="3:3">
      <c r="C38" s="18"/>
    </row>
    <row r="39" spans="3:3">
      <c r="C39" s="18"/>
    </row>
    <row r="40" spans="3:3">
      <c r="C40" s="18"/>
    </row>
    <row r="41" spans="3:3">
      <c r="C41" s="18"/>
    </row>
    <row r="42" spans="3:3">
      <c r="C42" s="18"/>
    </row>
    <row r="43" spans="3:3">
      <c r="C43" s="18"/>
    </row>
    <row r="44" spans="3:3">
      <c r="C44" s="18"/>
    </row>
    <row r="45" spans="3:3">
      <c r="C45" s="18"/>
    </row>
    <row r="46" spans="3:3">
      <c r="C46" s="18"/>
    </row>
  </sheetData>
  <mergeCells count="7">
    <mergeCell ref="C8:E8"/>
    <mergeCell ref="B3:G3"/>
    <mergeCell ref="B5:G5"/>
    <mergeCell ref="B6:G6"/>
    <mergeCell ref="G8:G10"/>
    <mergeCell ref="B8:B10"/>
    <mergeCell ref="F8:F10"/>
  </mergeCells>
  <pageMargins left="0.7" right="0.7" top="0.75" bottom="0.75" header="0.3" footer="0.3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3D3F5"/>
  </sheetPr>
  <dimension ref="B2:I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3.85546875" style="15" customWidth="1"/>
    <col min="5" max="5" width="13.140625" style="15" customWidth="1"/>
    <col min="6" max="6" width="14" style="15" customWidth="1"/>
    <col min="7" max="16384" width="9.140625" style="15"/>
  </cols>
  <sheetData>
    <row r="2" spans="2:9" ht="15">
      <c r="F2" s="14" t="s">
        <v>103</v>
      </c>
    </row>
    <row r="3" spans="2:9" ht="37.5" customHeight="1">
      <c r="B3" s="145" t="s">
        <v>102</v>
      </c>
      <c r="C3" s="145"/>
      <c r="D3" s="145"/>
      <c r="E3" s="145"/>
      <c r="F3" s="145"/>
    </row>
    <row r="4" spans="2:9" ht="3" customHeight="1"/>
    <row r="5" spans="2:9">
      <c r="B5" s="147">
        <v>2024</v>
      </c>
      <c r="C5" s="147"/>
      <c r="D5" s="147"/>
      <c r="E5" s="147"/>
      <c r="F5" s="147"/>
    </row>
    <row r="6" spans="2:9" ht="15" customHeight="1">
      <c r="B6" s="146" t="s">
        <v>40</v>
      </c>
      <c r="C6" s="146"/>
      <c r="D6" s="146"/>
      <c r="E6" s="146"/>
      <c r="F6" s="146"/>
    </row>
    <row r="7" spans="2:9" ht="3" customHeight="1"/>
    <row r="8" spans="2:9" ht="19.5" customHeight="1">
      <c r="B8" s="144" t="s">
        <v>38</v>
      </c>
      <c r="C8" s="144"/>
      <c r="D8" s="158" t="s">
        <v>104</v>
      </c>
      <c r="E8" s="159" t="s">
        <v>105</v>
      </c>
      <c r="F8" s="158" t="s">
        <v>106</v>
      </c>
    </row>
    <row r="9" spans="2:9" ht="3.75" customHeight="1">
      <c r="B9" s="144"/>
      <c r="C9" s="144"/>
      <c r="D9" s="158"/>
      <c r="E9" s="161"/>
      <c r="F9" s="158"/>
    </row>
    <row r="10" spans="2:9" s="16" customFormat="1" ht="29.25" customHeight="1">
      <c r="B10" s="144"/>
      <c r="C10" s="144"/>
      <c r="D10" s="158"/>
      <c r="E10" s="161"/>
      <c r="F10" s="158"/>
    </row>
    <row r="11" spans="2:9" ht="3.75" customHeight="1">
      <c r="B11" s="17"/>
      <c r="C11" s="17"/>
      <c r="D11" s="17"/>
      <c r="E11" s="17"/>
      <c r="F11" s="17"/>
    </row>
    <row r="12" spans="2:9" ht="17.25" customHeight="1">
      <c r="C12" s="5" t="s">
        <v>19</v>
      </c>
      <c r="D12" s="6">
        <v>122048</v>
      </c>
      <c r="E12" s="6">
        <v>69386</v>
      </c>
      <c r="F12" s="6">
        <v>56452</v>
      </c>
      <c r="H12" s="63"/>
    </row>
    <row r="13" spans="2:9" ht="15" customHeight="1">
      <c r="B13" s="7" t="s">
        <v>20</v>
      </c>
      <c r="C13" s="8" t="s">
        <v>26</v>
      </c>
      <c r="D13" s="18">
        <v>4399</v>
      </c>
      <c r="E13" s="18">
        <v>1967</v>
      </c>
      <c r="F13" s="18">
        <v>1508</v>
      </c>
      <c r="G13" s="22"/>
      <c r="H13" s="63"/>
    </row>
    <row r="14" spans="2:9" ht="15" customHeight="1">
      <c r="B14" s="7" t="s">
        <v>0</v>
      </c>
      <c r="C14" s="8" t="s">
        <v>21</v>
      </c>
      <c r="D14" s="18">
        <v>395</v>
      </c>
      <c r="E14" s="18">
        <v>321</v>
      </c>
      <c r="F14" s="18">
        <v>306</v>
      </c>
      <c r="H14" s="63"/>
    </row>
    <row r="15" spans="2:9" ht="15" customHeight="1">
      <c r="B15" s="7" t="s">
        <v>1</v>
      </c>
      <c r="C15" s="8" t="s">
        <v>22</v>
      </c>
      <c r="D15" s="18">
        <f>+SUM(D16:D39)</f>
        <v>15295</v>
      </c>
      <c r="E15" s="18">
        <f>+SUM(E16:E39)</f>
        <v>10160</v>
      </c>
      <c r="F15" s="18">
        <f>+SUM(F16:F39)</f>
        <v>8691</v>
      </c>
      <c r="H15" s="63"/>
      <c r="I15" s="18"/>
    </row>
    <row r="16" spans="2:9" hidden="1" outlineLevel="1">
      <c r="B16" s="116">
        <v>10</v>
      </c>
      <c r="C16" s="117" t="s">
        <v>523</v>
      </c>
      <c r="D16" s="120">
        <v>2465</v>
      </c>
      <c r="E16" s="120">
        <v>1457</v>
      </c>
      <c r="F16" s="120">
        <v>1075</v>
      </c>
      <c r="G16" s="18"/>
    </row>
    <row r="17" spans="2:7" hidden="1" outlineLevel="1">
      <c r="B17" s="116">
        <v>11</v>
      </c>
      <c r="C17" s="117" t="s">
        <v>524</v>
      </c>
      <c r="D17" s="120">
        <v>417</v>
      </c>
      <c r="E17" s="120">
        <v>287</v>
      </c>
      <c r="F17" s="120">
        <v>249</v>
      </c>
      <c r="G17" s="18"/>
    </row>
    <row r="18" spans="2:7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8"/>
    </row>
    <row r="19" spans="2:7" hidden="1" outlineLevel="1">
      <c r="B19" s="116">
        <v>13</v>
      </c>
      <c r="C19" s="117" t="s">
        <v>526</v>
      </c>
      <c r="D19" s="120">
        <v>708</v>
      </c>
      <c r="E19" s="120">
        <v>565</v>
      </c>
      <c r="F19" s="120">
        <v>468</v>
      </c>
      <c r="G19" s="18"/>
    </row>
    <row r="20" spans="2:7" hidden="1" outlineLevel="1">
      <c r="B20" s="116">
        <v>14</v>
      </c>
      <c r="C20" s="117" t="s">
        <v>527</v>
      </c>
      <c r="D20" s="120">
        <v>1222</v>
      </c>
      <c r="E20" s="120">
        <v>850</v>
      </c>
      <c r="F20" s="120">
        <v>707</v>
      </c>
      <c r="G20" s="18"/>
    </row>
    <row r="21" spans="2:7" hidden="1" outlineLevel="1">
      <c r="B21" s="116">
        <v>15</v>
      </c>
      <c r="C21" s="117" t="s">
        <v>528</v>
      </c>
      <c r="D21" s="120">
        <v>614</v>
      </c>
      <c r="E21" s="120">
        <v>448</v>
      </c>
      <c r="F21" s="120">
        <v>382</v>
      </c>
      <c r="G21" s="18"/>
    </row>
    <row r="22" spans="2:7" hidden="1" outlineLevel="1">
      <c r="B22" s="116">
        <v>16</v>
      </c>
      <c r="C22" s="117" t="s">
        <v>529</v>
      </c>
      <c r="D22" s="120">
        <v>949</v>
      </c>
      <c r="E22" s="120">
        <v>625</v>
      </c>
      <c r="F22" s="120">
        <v>550</v>
      </c>
      <c r="G22" s="18"/>
    </row>
    <row r="23" spans="2:7" hidden="1" outlineLevel="1">
      <c r="B23" s="116">
        <v>17</v>
      </c>
      <c r="C23" s="117" t="s">
        <v>530</v>
      </c>
      <c r="D23" s="120">
        <v>214</v>
      </c>
      <c r="E23" s="120">
        <v>160</v>
      </c>
      <c r="F23" s="120">
        <v>150</v>
      </c>
      <c r="G23" s="18"/>
    </row>
    <row r="24" spans="2:7" hidden="1" outlineLevel="1">
      <c r="B24" s="116">
        <v>18</v>
      </c>
      <c r="C24" s="117" t="s">
        <v>531</v>
      </c>
      <c r="D24" s="120">
        <v>443</v>
      </c>
      <c r="E24" s="120">
        <v>254</v>
      </c>
      <c r="F24" s="120">
        <v>215</v>
      </c>
      <c r="G24" s="18"/>
    </row>
    <row r="25" spans="2:7" hidden="1" outlineLevel="1">
      <c r="B25" s="116">
        <v>19</v>
      </c>
      <c r="C25" s="117" t="s">
        <v>532</v>
      </c>
      <c r="D25" s="120">
        <v>15</v>
      </c>
      <c r="E25" s="120">
        <v>14</v>
      </c>
      <c r="F25" s="120">
        <v>15</v>
      </c>
      <c r="G25" s="18"/>
    </row>
    <row r="26" spans="2:7" hidden="1" outlineLevel="1">
      <c r="B26" s="116">
        <v>20</v>
      </c>
      <c r="C26" s="117" t="s">
        <v>533</v>
      </c>
      <c r="D26" s="120">
        <v>350</v>
      </c>
      <c r="E26" s="120">
        <v>271</v>
      </c>
      <c r="F26" s="120">
        <v>235</v>
      </c>
      <c r="G26" s="18"/>
    </row>
    <row r="27" spans="2:7" hidden="1" outlineLevel="1">
      <c r="B27" s="116">
        <v>21</v>
      </c>
      <c r="C27" s="117" t="s">
        <v>534</v>
      </c>
      <c r="D27" s="120">
        <v>81</v>
      </c>
      <c r="E27" s="120">
        <v>55</v>
      </c>
      <c r="F27" s="120">
        <v>54</v>
      </c>
      <c r="G27" s="18"/>
    </row>
    <row r="28" spans="2:7" hidden="1" outlineLevel="1">
      <c r="B28" s="116">
        <v>22</v>
      </c>
      <c r="C28" s="117" t="s">
        <v>535</v>
      </c>
      <c r="D28" s="120">
        <v>508</v>
      </c>
      <c r="E28" s="120">
        <v>360</v>
      </c>
      <c r="F28" s="120">
        <v>340</v>
      </c>
      <c r="G28" s="18"/>
    </row>
    <row r="29" spans="2:7" hidden="1" outlineLevel="1">
      <c r="B29" s="116">
        <v>23</v>
      </c>
      <c r="C29" s="117" t="s">
        <v>536</v>
      </c>
      <c r="D29" s="120">
        <v>1174</v>
      </c>
      <c r="E29" s="120">
        <v>836</v>
      </c>
      <c r="F29" s="120">
        <v>725</v>
      </c>
      <c r="G29" s="18"/>
    </row>
    <row r="30" spans="2:7" hidden="1" outlineLevel="1">
      <c r="B30" s="116">
        <v>24</v>
      </c>
      <c r="C30" s="117" t="s">
        <v>537</v>
      </c>
      <c r="D30" s="120">
        <v>145</v>
      </c>
      <c r="E30" s="120">
        <v>109</v>
      </c>
      <c r="F30" s="120">
        <v>98</v>
      </c>
      <c r="G30" s="18"/>
    </row>
    <row r="31" spans="2:7" hidden="1" outlineLevel="1">
      <c r="B31" s="116">
        <v>25</v>
      </c>
      <c r="C31" s="117" t="s">
        <v>538</v>
      </c>
      <c r="D31" s="120">
        <v>2884</v>
      </c>
      <c r="E31" s="120">
        <v>1796</v>
      </c>
      <c r="F31" s="120">
        <v>1601</v>
      </c>
      <c r="G31" s="18"/>
    </row>
    <row r="32" spans="2:7" hidden="1" outlineLevel="1">
      <c r="B32" s="116">
        <v>26</v>
      </c>
      <c r="C32" s="117" t="s">
        <v>539</v>
      </c>
      <c r="D32" s="120">
        <v>96</v>
      </c>
      <c r="E32" s="120">
        <v>67</v>
      </c>
      <c r="F32" s="120">
        <v>56</v>
      </c>
      <c r="G32" s="18"/>
    </row>
    <row r="33" spans="2:9" hidden="1" outlineLevel="1">
      <c r="B33" s="116">
        <v>27</v>
      </c>
      <c r="C33" s="117" t="s">
        <v>540</v>
      </c>
      <c r="D33" s="120">
        <v>190</v>
      </c>
      <c r="E33" s="120">
        <v>140</v>
      </c>
      <c r="F33" s="120">
        <v>131</v>
      </c>
      <c r="G33" s="18"/>
    </row>
    <row r="34" spans="2:9" hidden="1" outlineLevel="1">
      <c r="B34" s="116">
        <v>28</v>
      </c>
      <c r="C34" s="117" t="s">
        <v>541</v>
      </c>
      <c r="D34" s="120">
        <v>558</v>
      </c>
      <c r="E34" s="120">
        <v>378</v>
      </c>
      <c r="F34" s="120">
        <v>338</v>
      </c>
      <c r="G34" s="18"/>
    </row>
    <row r="35" spans="2:9" hidden="1" outlineLevel="1">
      <c r="B35" s="116">
        <v>29</v>
      </c>
      <c r="C35" s="117" t="s">
        <v>542</v>
      </c>
      <c r="D35" s="120">
        <v>230</v>
      </c>
      <c r="E35" s="120">
        <v>182</v>
      </c>
      <c r="F35" s="120">
        <v>180</v>
      </c>
      <c r="G35" s="18"/>
    </row>
    <row r="36" spans="2:9" hidden="1" outlineLevel="1">
      <c r="B36" s="116">
        <v>30</v>
      </c>
      <c r="C36" s="117" t="s">
        <v>543</v>
      </c>
      <c r="D36" s="120">
        <v>82</v>
      </c>
      <c r="E36" s="120">
        <v>50</v>
      </c>
      <c r="F36" s="120">
        <v>61</v>
      </c>
      <c r="G36" s="18"/>
    </row>
    <row r="37" spans="2:9" hidden="1" outlineLevel="1">
      <c r="B37" s="116">
        <v>31</v>
      </c>
      <c r="C37" s="117" t="s">
        <v>544</v>
      </c>
      <c r="D37" s="120">
        <v>783</v>
      </c>
      <c r="E37" s="120">
        <v>480</v>
      </c>
      <c r="F37" s="120">
        <v>382</v>
      </c>
      <c r="G37" s="18"/>
    </row>
    <row r="38" spans="2:9" hidden="1" outlineLevel="1">
      <c r="B38" s="116">
        <v>32</v>
      </c>
      <c r="C38" s="117" t="s">
        <v>545</v>
      </c>
      <c r="D38" s="120">
        <v>420</v>
      </c>
      <c r="E38" s="120">
        <v>245</v>
      </c>
      <c r="F38" s="120">
        <v>210</v>
      </c>
      <c r="G38" s="18"/>
    </row>
    <row r="39" spans="2:9" hidden="1" outlineLevel="1">
      <c r="B39" s="116">
        <v>33</v>
      </c>
      <c r="C39" s="117" t="s">
        <v>546</v>
      </c>
      <c r="D39" s="120">
        <v>746</v>
      </c>
      <c r="E39" s="120">
        <v>530</v>
      </c>
      <c r="F39" s="120">
        <v>468</v>
      </c>
      <c r="G39" s="18"/>
    </row>
    <row r="40" spans="2:9" ht="15" customHeight="1" collapsed="1">
      <c r="B40" s="7" t="s">
        <v>2</v>
      </c>
      <c r="C40" s="8" t="s">
        <v>28</v>
      </c>
      <c r="D40" s="18">
        <v>277</v>
      </c>
      <c r="E40" s="18">
        <v>254</v>
      </c>
      <c r="F40" s="18">
        <v>211</v>
      </c>
      <c r="H40" s="63"/>
      <c r="I40" s="18"/>
    </row>
    <row r="41" spans="2:9" ht="15" customHeight="1">
      <c r="B41" s="7" t="s">
        <v>3</v>
      </c>
      <c r="C41" s="8" t="s">
        <v>27</v>
      </c>
      <c r="D41" s="18">
        <v>937</v>
      </c>
      <c r="E41" s="18">
        <v>811</v>
      </c>
      <c r="F41" s="18">
        <v>816</v>
      </c>
      <c r="H41" s="63"/>
      <c r="I41" s="18"/>
    </row>
    <row r="42" spans="2:9" ht="15" customHeight="1">
      <c r="B42" s="7" t="s">
        <v>4</v>
      </c>
      <c r="C42" s="8" t="s">
        <v>23</v>
      </c>
      <c r="D42" s="18">
        <v>11035</v>
      </c>
      <c r="E42" s="18">
        <v>6098</v>
      </c>
      <c r="F42" s="18">
        <v>6556</v>
      </c>
      <c r="H42" s="63"/>
      <c r="I42" s="18"/>
    </row>
    <row r="43" spans="2:9" ht="15" customHeight="1">
      <c r="B43" s="7" t="s">
        <v>5</v>
      </c>
      <c r="C43" s="9" t="s">
        <v>455</v>
      </c>
      <c r="D43" s="18">
        <v>35437</v>
      </c>
      <c r="E43" s="18">
        <v>20481</v>
      </c>
      <c r="F43" s="18">
        <v>15190</v>
      </c>
      <c r="H43" s="63"/>
      <c r="I43" s="18"/>
    </row>
    <row r="44" spans="2:9" ht="15" customHeight="1">
      <c r="B44" s="7" t="s">
        <v>6</v>
      </c>
      <c r="C44" s="9" t="s">
        <v>24</v>
      </c>
      <c r="D44" s="18">
        <v>4059</v>
      </c>
      <c r="E44" s="18">
        <v>2791</v>
      </c>
      <c r="F44" s="18">
        <v>2400</v>
      </c>
      <c r="H44" s="63"/>
      <c r="I44" s="18"/>
    </row>
    <row r="45" spans="2:9" ht="15" customHeight="1">
      <c r="B45" s="7" t="s">
        <v>7</v>
      </c>
      <c r="C45" s="9" t="s">
        <v>31</v>
      </c>
      <c r="D45" s="18">
        <v>14104</v>
      </c>
      <c r="E45" s="18">
        <v>7207</v>
      </c>
      <c r="F45" s="18">
        <v>5861</v>
      </c>
      <c r="H45" s="63"/>
      <c r="I45" s="18"/>
    </row>
    <row r="46" spans="2:9" ht="15" customHeight="1">
      <c r="B46" s="7" t="s">
        <v>8</v>
      </c>
      <c r="C46" s="9" t="s">
        <v>456</v>
      </c>
      <c r="D46" s="18">
        <v>2243</v>
      </c>
      <c r="E46" s="18">
        <v>1243</v>
      </c>
      <c r="F46" s="18">
        <v>1005</v>
      </c>
      <c r="H46" s="63"/>
      <c r="I46" s="18"/>
    </row>
    <row r="47" spans="2:9" ht="15" customHeight="1">
      <c r="B47" s="7" t="s">
        <v>9</v>
      </c>
      <c r="C47" s="9" t="s">
        <v>29</v>
      </c>
      <c r="D47" s="18">
        <v>3257</v>
      </c>
      <c r="E47" s="18">
        <v>1934</v>
      </c>
      <c r="F47" s="18">
        <v>1352</v>
      </c>
      <c r="H47" s="63"/>
      <c r="I47" s="18"/>
    </row>
    <row r="48" spans="2:9" ht="15" customHeight="1">
      <c r="B48" s="7" t="s">
        <v>10</v>
      </c>
      <c r="C48" s="9" t="s">
        <v>30</v>
      </c>
      <c r="D48" s="18">
        <v>2143</v>
      </c>
      <c r="E48" s="18">
        <v>976</v>
      </c>
      <c r="F48" s="18">
        <v>748</v>
      </c>
      <c r="H48" s="63"/>
      <c r="I48" s="18"/>
    </row>
    <row r="49" spans="2:9" ht="15" customHeight="1">
      <c r="B49" s="7" t="s">
        <v>11</v>
      </c>
      <c r="C49" s="9" t="s">
        <v>32</v>
      </c>
      <c r="D49" s="18">
        <v>7811</v>
      </c>
      <c r="E49" s="18">
        <v>4139</v>
      </c>
      <c r="F49" s="18">
        <v>3074</v>
      </c>
      <c r="H49" s="63"/>
      <c r="I49" s="18"/>
    </row>
    <row r="50" spans="2:9" ht="15" customHeight="1">
      <c r="B50" s="7" t="s">
        <v>12</v>
      </c>
      <c r="C50" s="9" t="s">
        <v>457</v>
      </c>
      <c r="D50" s="18">
        <v>3414</v>
      </c>
      <c r="E50" s="18">
        <v>1916</v>
      </c>
      <c r="F50" s="18">
        <v>1587</v>
      </c>
      <c r="H50" s="63"/>
      <c r="I50" s="18"/>
    </row>
    <row r="51" spans="2:9" ht="15" customHeight="1">
      <c r="B51" s="7" t="s">
        <v>13</v>
      </c>
      <c r="C51" s="9" t="s">
        <v>33</v>
      </c>
      <c r="D51" s="18">
        <v>398</v>
      </c>
      <c r="E51" s="18">
        <v>181</v>
      </c>
      <c r="F51" s="18">
        <v>145</v>
      </c>
      <c r="H51" s="63"/>
      <c r="I51" s="18"/>
    </row>
    <row r="52" spans="2:9" ht="15" customHeight="1">
      <c r="B52" s="7" t="s">
        <v>14</v>
      </c>
      <c r="C52" s="9" t="s">
        <v>25</v>
      </c>
      <c r="D52" s="18">
        <v>1975</v>
      </c>
      <c r="E52" s="18">
        <v>946</v>
      </c>
      <c r="F52" s="18">
        <v>813</v>
      </c>
      <c r="H52" s="63"/>
      <c r="I52" s="18"/>
    </row>
    <row r="53" spans="2:9" ht="15" customHeight="1">
      <c r="B53" s="7" t="s">
        <v>15</v>
      </c>
      <c r="C53" s="9" t="s">
        <v>34</v>
      </c>
      <c r="D53" s="18">
        <v>8919</v>
      </c>
      <c r="E53" s="18">
        <v>5159</v>
      </c>
      <c r="F53" s="18">
        <v>4173</v>
      </c>
      <c r="H53" s="63"/>
      <c r="I53" s="18"/>
    </row>
    <row r="54" spans="2:9" ht="15" customHeight="1">
      <c r="B54" s="7" t="s">
        <v>16</v>
      </c>
      <c r="C54" s="9" t="s">
        <v>35</v>
      </c>
      <c r="D54" s="18">
        <v>1460</v>
      </c>
      <c r="E54" s="18">
        <v>579</v>
      </c>
      <c r="F54" s="18">
        <v>515</v>
      </c>
      <c r="H54" s="63"/>
      <c r="I54" s="18"/>
    </row>
    <row r="55" spans="2:9" ht="15" customHeight="1">
      <c r="B55" s="7" t="s">
        <v>17</v>
      </c>
      <c r="C55" s="9" t="s">
        <v>36</v>
      </c>
      <c r="D55" s="18">
        <v>4483</v>
      </c>
      <c r="E55" s="18">
        <v>2222</v>
      </c>
      <c r="F55" s="18">
        <v>1495</v>
      </c>
      <c r="H55" s="63"/>
      <c r="I55" s="18"/>
    </row>
    <row r="56" spans="2:9" ht="15" customHeight="1">
      <c r="B56" s="7" t="s">
        <v>18</v>
      </c>
      <c r="C56" s="9" t="s">
        <v>37</v>
      </c>
      <c r="D56" s="18">
        <v>7</v>
      </c>
      <c r="E56" s="18">
        <v>1</v>
      </c>
      <c r="F56" s="18">
        <v>6</v>
      </c>
      <c r="H56" s="63"/>
      <c r="I56" s="18"/>
    </row>
    <row r="57" spans="2:9" ht="3.75" customHeight="1">
      <c r="B57" s="17"/>
      <c r="C57" s="17"/>
      <c r="D57" s="17"/>
      <c r="E57" s="17"/>
      <c r="F57" s="17"/>
      <c r="H57" s="63"/>
      <c r="I57" s="18"/>
    </row>
    <row r="58" spans="2:9">
      <c r="C58" s="1"/>
      <c r="I58" s="18"/>
    </row>
    <row r="59" spans="2:9">
      <c r="C59" s="11"/>
    </row>
    <row r="60" spans="2:9">
      <c r="C60" s="11"/>
      <c r="I60" s="22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7">
    <mergeCell ref="B3:F3"/>
    <mergeCell ref="B5:F5"/>
    <mergeCell ref="B6:F6"/>
    <mergeCell ref="B8:C10"/>
    <mergeCell ref="D8:D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D3D3F5"/>
  </sheetPr>
  <dimension ref="B2:G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7109375" style="15" customWidth="1"/>
    <col min="3" max="5" width="16.7109375" style="15" customWidth="1"/>
    <col min="6" max="16384" width="9.140625" style="15"/>
  </cols>
  <sheetData>
    <row r="2" spans="2:7" ht="15">
      <c r="B2" s="14"/>
      <c r="C2" s="14"/>
      <c r="D2" s="14"/>
      <c r="E2" s="14" t="s">
        <v>108</v>
      </c>
    </row>
    <row r="3" spans="2:7" ht="34.5" customHeight="1">
      <c r="B3" s="145" t="s">
        <v>107</v>
      </c>
      <c r="C3" s="145"/>
      <c r="D3" s="145"/>
      <c r="E3" s="145"/>
    </row>
    <row r="4" spans="2:7" ht="3.75" customHeight="1"/>
    <row r="5" spans="2:7">
      <c r="B5" s="147">
        <v>2024</v>
      </c>
      <c r="C5" s="147"/>
      <c r="D5" s="147"/>
      <c r="E5" s="147"/>
    </row>
    <row r="6" spans="2:7" ht="15" customHeight="1">
      <c r="B6" s="146" t="s">
        <v>40</v>
      </c>
      <c r="C6" s="146"/>
      <c r="D6" s="146"/>
      <c r="E6" s="146"/>
    </row>
    <row r="7" spans="2:7" ht="3" customHeight="1"/>
    <row r="8" spans="2:7" ht="19.5" customHeight="1">
      <c r="B8" s="157" t="s">
        <v>42</v>
      </c>
      <c r="C8" s="158" t="s">
        <v>104</v>
      </c>
      <c r="D8" s="158" t="s">
        <v>105</v>
      </c>
      <c r="E8" s="159" t="s">
        <v>106</v>
      </c>
    </row>
    <row r="9" spans="2:7" ht="3.75" customHeight="1">
      <c r="B9" s="157"/>
      <c r="C9" s="158"/>
      <c r="D9" s="158"/>
      <c r="E9" s="159"/>
    </row>
    <row r="10" spans="2:7" s="16" customFormat="1" ht="29.25" customHeight="1">
      <c r="B10" s="157"/>
      <c r="C10" s="158"/>
      <c r="D10" s="158"/>
      <c r="E10" s="159"/>
    </row>
    <row r="11" spans="2:7" ht="3.75" customHeight="1">
      <c r="B11" s="24"/>
      <c r="C11" s="17"/>
      <c r="D11" s="17"/>
      <c r="E11" s="17"/>
    </row>
    <row r="12" spans="2:7" ht="22.5" customHeight="1">
      <c r="B12" s="5" t="s">
        <v>19</v>
      </c>
      <c r="C12" s="6">
        <v>122048</v>
      </c>
      <c r="D12" s="6">
        <v>69386</v>
      </c>
      <c r="E12" s="6">
        <v>56452</v>
      </c>
      <c r="G12" s="64"/>
    </row>
    <row r="13" spans="2:7" ht="22.5" customHeight="1">
      <c r="B13" s="11" t="s">
        <v>43</v>
      </c>
      <c r="C13" s="18">
        <v>9028</v>
      </c>
      <c r="D13" s="18">
        <v>6441</v>
      </c>
      <c r="E13" s="18">
        <v>5741</v>
      </c>
      <c r="G13" s="64"/>
    </row>
    <row r="14" spans="2:7" ht="22.5" customHeight="1">
      <c r="B14" s="11" t="s">
        <v>44</v>
      </c>
      <c r="C14" s="18">
        <v>2280</v>
      </c>
      <c r="D14" s="18">
        <v>712</v>
      </c>
      <c r="E14" s="18">
        <v>575</v>
      </c>
      <c r="G14" s="64"/>
    </row>
    <row r="15" spans="2:7" ht="22.5" customHeight="1">
      <c r="B15" s="11" t="s">
        <v>46</v>
      </c>
      <c r="C15" s="18">
        <v>11257</v>
      </c>
      <c r="D15" s="18">
        <v>7857</v>
      </c>
      <c r="E15" s="18">
        <v>6562</v>
      </c>
      <c r="G15" s="64"/>
    </row>
    <row r="16" spans="2:7" ht="22.5" customHeight="1">
      <c r="B16" s="11" t="s">
        <v>45</v>
      </c>
      <c r="C16" s="18">
        <v>1886</v>
      </c>
      <c r="D16" s="18">
        <v>1699</v>
      </c>
      <c r="E16" s="18">
        <v>1309</v>
      </c>
      <c r="G16" s="64"/>
    </row>
    <row r="17" spans="2:7" ht="22.5" customHeight="1">
      <c r="B17" s="11" t="s">
        <v>47</v>
      </c>
      <c r="C17" s="18">
        <v>3149</v>
      </c>
      <c r="D17" s="18">
        <v>1648</v>
      </c>
      <c r="E17" s="18">
        <v>932</v>
      </c>
      <c r="G17" s="64"/>
    </row>
    <row r="18" spans="2:7" ht="22.5" customHeight="1">
      <c r="B18" s="11" t="s">
        <v>48</v>
      </c>
      <c r="C18" s="18">
        <v>5694</v>
      </c>
      <c r="D18" s="18">
        <v>3787</v>
      </c>
      <c r="E18" s="18">
        <v>2727</v>
      </c>
      <c r="G18" s="64"/>
    </row>
    <row r="19" spans="2:7" ht="22.5" customHeight="1">
      <c r="B19" s="11" t="s">
        <v>49</v>
      </c>
      <c r="C19" s="18">
        <v>2363</v>
      </c>
      <c r="D19" s="18">
        <v>798</v>
      </c>
      <c r="E19" s="18">
        <v>673</v>
      </c>
      <c r="G19" s="64"/>
    </row>
    <row r="20" spans="2:7" ht="22.5" customHeight="1">
      <c r="B20" s="11" t="s">
        <v>50</v>
      </c>
      <c r="C20" s="18">
        <v>7006</v>
      </c>
      <c r="D20" s="18">
        <v>3618</v>
      </c>
      <c r="E20" s="18">
        <v>3081</v>
      </c>
      <c r="G20" s="64"/>
    </row>
    <row r="21" spans="2:7" ht="22.5" customHeight="1">
      <c r="B21" s="11" t="s">
        <v>51</v>
      </c>
      <c r="C21" s="18">
        <v>2709</v>
      </c>
      <c r="D21" s="18">
        <v>1887</v>
      </c>
      <c r="E21" s="18">
        <v>849</v>
      </c>
      <c r="G21" s="64"/>
    </row>
    <row r="22" spans="2:7" ht="22.5" customHeight="1">
      <c r="B22" s="11" t="s">
        <v>52</v>
      </c>
      <c r="C22" s="18">
        <v>7478</v>
      </c>
      <c r="D22" s="18">
        <v>4726</v>
      </c>
      <c r="E22" s="18">
        <v>3288</v>
      </c>
      <c r="G22" s="64"/>
    </row>
    <row r="23" spans="2:7" ht="22.5" customHeight="1">
      <c r="B23" s="11" t="s">
        <v>53</v>
      </c>
      <c r="C23" s="18">
        <v>26025</v>
      </c>
      <c r="D23" s="18">
        <v>10104</v>
      </c>
      <c r="E23" s="18">
        <v>10177</v>
      </c>
      <c r="G23" s="64"/>
    </row>
    <row r="24" spans="2:7" ht="22.5" customHeight="1">
      <c r="B24" s="11" t="s">
        <v>54</v>
      </c>
      <c r="C24" s="18">
        <v>1488</v>
      </c>
      <c r="D24" s="18">
        <v>469</v>
      </c>
      <c r="E24" s="18">
        <v>363</v>
      </c>
      <c r="G24" s="64"/>
    </row>
    <row r="25" spans="2:7" ht="22.5" customHeight="1">
      <c r="B25" s="11" t="s">
        <v>55</v>
      </c>
      <c r="C25" s="18">
        <v>16911</v>
      </c>
      <c r="D25" s="18">
        <v>10086</v>
      </c>
      <c r="E25" s="18">
        <v>8216</v>
      </c>
      <c r="G25" s="64"/>
    </row>
    <row r="26" spans="2:7" ht="22.5" customHeight="1">
      <c r="B26" s="11" t="s">
        <v>56</v>
      </c>
      <c r="C26" s="18">
        <v>5815</v>
      </c>
      <c r="D26" s="18">
        <v>4295</v>
      </c>
      <c r="E26" s="18">
        <v>2502</v>
      </c>
      <c r="G26" s="64"/>
    </row>
    <row r="27" spans="2:7" ht="22.5" customHeight="1">
      <c r="B27" s="11" t="s">
        <v>57</v>
      </c>
      <c r="C27" s="18">
        <v>6868</v>
      </c>
      <c r="D27" s="18">
        <v>2899</v>
      </c>
      <c r="E27" s="18">
        <v>2594</v>
      </c>
      <c r="G27" s="64"/>
    </row>
    <row r="28" spans="2:7" ht="22.5" customHeight="1">
      <c r="B28" s="11" t="s">
        <v>58</v>
      </c>
      <c r="C28" s="18">
        <v>3811</v>
      </c>
      <c r="D28" s="18">
        <v>1675</v>
      </c>
      <c r="E28" s="18">
        <v>2465</v>
      </c>
      <c r="G28" s="64"/>
    </row>
    <row r="29" spans="2:7" ht="22.5" customHeight="1">
      <c r="B29" s="11" t="s">
        <v>59</v>
      </c>
      <c r="C29" s="18">
        <v>2276</v>
      </c>
      <c r="D29" s="18">
        <v>1931</v>
      </c>
      <c r="E29" s="18">
        <v>1074</v>
      </c>
      <c r="G29" s="64"/>
    </row>
    <row r="30" spans="2:7" ht="22.5" customHeight="1">
      <c r="B30" s="11" t="s">
        <v>60</v>
      </c>
      <c r="C30" s="18">
        <v>6004</v>
      </c>
      <c r="D30" s="18">
        <v>4754</v>
      </c>
      <c r="E30" s="18">
        <v>3324</v>
      </c>
      <c r="G30" s="64"/>
    </row>
    <row r="31" spans="2:7" ht="3.75" customHeight="1">
      <c r="B31" s="12"/>
      <c r="C31" s="17"/>
      <c r="D31" s="17"/>
      <c r="E31" s="17"/>
      <c r="G31" s="64"/>
    </row>
    <row r="32" spans="2:7">
      <c r="G32" s="64"/>
    </row>
  </sheetData>
  <mergeCells count="7">
    <mergeCell ref="B3:E3"/>
    <mergeCell ref="B5:E5"/>
    <mergeCell ref="B6:E6"/>
    <mergeCell ref="D8:D10"/>
    <mergeCell ref="E8:E10"/>
    <mergeCell ref="C8:C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5" width="13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10" ht="15">
      <c r="G2" s="14" t="s">
        <v>113</v>
      </c>
    </row>
    <row r="3" spans="2:10" ht="37.5" customHeight="1">
      <c r="B3" s="145" t="s">
        <v>110</v>
      </c>
      <c r="C3" s="145"/>
      <c r="D3" s="145"/>
      <c r="E3" s="145"/>
      <c r="F3" s="145"/>
      <c r="G3" s="145"/>
    </row>
    <row r="4" spans="2:10" ht="3" customHeight="1"/>
    <row r="5" spans="2:10">
      <c r="B5" s="147">
        <v>2024</v>
      </c>
      <c r="C5" s="147"/>
      <c r="D5" s="147"/>
      <c r="E5" s="147"/>
      <c r="F5" s="147"/>
      <c r="G5" s="147"/>
    </row>
    <row r="6" spans="2:10" ht="15" customHeight="1">
      <c r="B6" s="146" t="s">
        <v>40</v>
      </c>
      <c r="C6" s="146"/>
      <c r="D6" s="146"/>
      <c r="E6" s="146"/>
      <c r="F6" s="146"/>
      <c r="G6" s="146"/>
    </row>
    <row r="7" spans="2:10" ht="3" customHeight="1"/>
    <row r="8" spans="2:10" ht="26.25" customHeight="1">
      <c r="B8" s="144" t="s">
        <v>38</v>
      </c>
      <c r="C8" s="144"/>
      <c r="D8" s="162" t="s">
        <v>109</v>
      </c>
      <c r="E8" s="159"/>
      <c r="F8" s="159"/>
      <c r="G8" s="163"/>
    </row>
    <row r="9" spans="2:10" ht="3.75" customHeight="1">
      <c r="B9" s="144"/>
      <c r="C9" s="144"/>
      <c r="D9" s="94"/>
      <c r="E9" s="25"/>
      <c r="F9" s="25"/>
      <c r="G9" s="95"/>
    </row>
    <row r="10" spans="2:10" s="16" customFormat="1" ht="29.25" customHeight="1">
      <c r="B10" s="144"/>
      <c r="C10" s="144"/>
      <c r="D10" s="89" t="s">
        <v>463</v>
      </c>
      <c r="E10" s="93" t="s">
        <v>467</v>
      </c>
      <c r="F10" s="21" t="s">
        <v>465</v>
      </c>
      <c r="G10" s="93" t="s">
        <v>468</v>
      </c>
    </row>
    <row r="11" spans="2:10" ht="3.75" customHeight="1">
      <c r="B11" s="17"/>
      <c r="C11" s="17"/>
      <c r="D11" s="17"/>
      <c r="E11" s="17"/>
      <c r="F11" s="17"/>
      <c r="G11" s="17"/>
    </row>
    <row r="12" spans="2:10" ht="13.5" customHeight="1">
      <c r="C12" s="5" t="s">
        <v>19</v>
      </c>
      <c r="D12" s="6">
        <v>702738.00000000652</v>
      </c>
      <c r="E12" s="6">
        <v>3043146.9999999739</v>
      </c>
      <c r="F12" s="31">
        <f>+D12/'Q1'!D10</f>
        <v>2.3789128749538988</v>
      </c>
      <c r="G12" s="31">
        <f>+E12/D12</f>
        <v>4.3304147491667528</v>
      </c>
      <c r="H12" s="52"/>
      <c r="I12" s="66"/>
      <c r="J12" s="6"/>
    </row>
    <row r="13" spans="2:10" ht="13.5" customHeight="1">
      <c r="B13" s="7" t="s">
        <v>20</v>
      </c>
      <c r="C13" s="8" t="s">
        <v>26</v>
      </c>
      <c r="D13" s="18">
        <v>14150.000000000009</v>
      </c>
      <c r="E13" s="18">
        <v>49501.999999999985</v>
      </c>
      <c r="F13" s="47">
        <f>+D13/'Q1'!D11</f>
        <v>1.1487254424419555</v>
      </c>
      <c r="G13" s="47">
        <f t="shared" ref="G13:G56" si="0">+E13/D13</f>
        <v>3.4983745583038837</v>
      </c>
      <c r="H13" s="52"/>
      <c r="I13" s="66"/>
      <c r="J13" s="103"/>
    </row>
    <row r="14" spans="2:10" ht="13.5" customHeight="1">
      <c r="B14" s="7" t="s">
        <v>0</v>
      </c>
      <c r="C14" s="8" t="s">
        <v>21</v>
      </c>
      <c r="D14" s="18">
        <v>2542.0000000000027</v>
      </c>
      <c r="E14" s="18">
        <v>13550.999999999995</v>
      </c>
      <c r="F14" s="47">
        <f>+D14/'Q1'!D12</f>
        <v>4.0933977455716626</v>
      </c>
      <c r="G14" s="47">
        <f t="shared" si="0"/>
        <v>5.330841856805657</v>
      </c>
      <c r="H14" s="52"/>
      <c r="I14" s="66"/>
    </row>
    <row r="15" spans="2:10" ht="13.5" customHeight="1">
      <c r="B15" s="7" t="s">
        <v>1</v>
      </c>
      <c r="C15" s="8" t="s">
        <v>22</v>
      </c>
      <c r="D15" s="18">
        <f>+SUM(D16:D39)</f>
        <v>120895.00000000001</v>
      </c>
      <c r="E15" s="18">
        <f>+SUM(E16:E39)</f>
        <v>747307</v>
      </c>
      <c r="F15" s="47">
        <f>+D15/'Q1'!D13</f>
        <v>4.2355393616648573</v>
      </c>
      <c r="G15" s="47">
        <f t="shared" si="0"/>
        <v>6.181454981595599</v>
      </c>
      <c r="H15" s="52"/>
      <c r="I15" s="66"/>
    </row>
    <row r="16" spans="2:10" ht="13.5" hidden="1" customHeight="1" outlineLevel="1">
      <c r="B16" s="116">
        <v>10</v>
      </c>
      <c r="C16" s="117" t="s">
        <v>523</v>
      </c>
      <c r="D16" s="120">
        <v>15728.000000000025</v>
      </c>
      <c r="E16" s="120">
        <v>85893.000000000131</v>
      </c>
      <c r="F16" s="122">
        <f>+D16/'Q1'!D14</f>
        <v>655.33333333333439</v>
      </c>
      <c r="G16" s="122">
        <f t="shared" si="0"/>
        <v>5.4611520854526949</v>
      </c>
    </row>
    <row r="17" spans="2:7" ht="13.5" hidden="1" customHeight="1" outlineLevel="1">
      <c r="B17" s="116">
        <v>11</v>
      </c>
      <c r="C17" s="117" t="s">
        <v>524</v>
      </c>
      <c r="D17" s="120">
        <v>1998.9999999999995</v>
      </c>
      <c r="E17" s="120">
        <v>8957.9999999999927</v>
      </c>
      <c r="F17" s="122">
        <f>+D17/'Q1'!D15</f>
        <v>0.42172995780590705</v>
      </c>
      <c r="G17" s="122">
        <f t="shared" si="0"/>
        <v>4.4812406203101522</v>
      </c>
    </row>
    <row r="18" spans="2:7" ht="13.5" hidden="1" customHeight="1" outlineLevel="1">
      <c r="B18" s="116">
        <v>12</v>
      </c>
      <c r="C18" s="117" t="s">
        <v>525</v>
      </c>
      <c r="D18" s="120">
        <v>279</v>
      </c>
      <c r="E18" s="120">
        <v>749</v>
      </c>
      <c r="F18" s="122">
        <f>+D18/'Q1'!D16</f>
        <v>0.36328125</v>
      </c>
      <c r="G18" s="122">
        <f t="shared" si="0"/>
        <v>2.6845878136200718</v>
      </c>
    </row>
    <row r="19" spans="2:7" ht="13.5" hidden="1" customHeight="1" outlineLevel="1">
      <c r="B19" s="116">
        <v>13</v>
      </c>
      <c r="C19" s="117" t="s">
        <v>526</v>
      </c>
      <c r="D19" s="120">
        <v>5744.0000000000082</v>
      </c>
      <c r="E19" s="120">
        <v>28643.00000000004</v>
      </c>
      <c r="F19" s="122">
        <f>+D19/'Q1'!D17</f>
        <v>5744.0000000000082</v>
      </c>
      <c r="G19" s="122">
        <f t="shared" si="0"/>
        <v>4.986594707520891</v>
      </c>
    </row>
    <row r="20" spans="2:7" ht="13.5" hidden="1" customHeight="1" outlineLevel="1">
      <c r="B20" s="116">
        <v>14</v>
      </c>
      <c r="C20" s="117" t="s">
        <v>527</v>
      </c>
      <c r="D20" s="120">
        <v>4087.9999999999991</v>
      </c>
      <c r="E20" s="120">
        <v>40376.000000000051</v>
      </c>
      <c r="F20" s="122">
        <f>+D20/'Q1'!D18</f>
        <v>3.0394052044609658</v>
      </c>
      <c r="G20" s="122">
        <f t="shared" si="0"/>
        <v>9.8767123287671374</v>
      </c>
    </row>
    <row r="21" spans="2:7" ht="13.5" hidden="1" customHeight="1" outlineLevel="1">
      <c r="B21" s="116">
        <v>15</v>
      </c>
      <c r="C21" s="117" t="s">
        <v>528</v>
      </c>
      <c r="D21" s="120">
        <v>2963.9999999999936</v>
      </c>
      <c r="E21" s="120">
        <v>26453.000000000007</v>
      </c>
      <c r="F21" s="122">
        <f>+D21/'Q1'!D19</f>
        <v>1.1096967427929592</v>
      </c>
      <c r="G21" s="122">
        <f t="shared" si="0"/>
        <v>8.9247638326585914</v>
      </c>
    </row>
    <row r="22" spans="2:7" ht="13.5" hidden="1" customHeight="1" outlineLevel="1">
      <c r="B22" s="116">
        <v>16</v>
      </c>
      <c r="C22" s="117" t="s">
        <v>529</v>
      </c>
      <c r="D22" s="120">
        <v>5112</v>
      </c>
      <c r="E22" s="120">
        <v>34282.999999999978</v>
      </c>
      <c r="F22" s="122">
        <f>+D22/'Q1'!D20</f>
        <v>4.26</v>
      </c>
      <c r="G22" s="122">
        <f t="shared" si="0"/>
        <v>6.7063771517996829</v>
      </c>
    </row>
    <row r="23" spans="2:7" ht="13.5" hidden="1" customHeight="1" outlineLevel="1">
      <c r="B23" s="116">
        <v>17</v>
      </c>
      <c r="C23" s="117" t="s">
        <v>530</v>
      </c>
      <c r="D23" s="120">
        <v>6871.0000000000027</v>
      </c>
      <c r="E23" s="120">
        <v>16213.000000000007</v>
      </c>
      <c r="F23" s="122">
        <f>+D23/'Q1'!D21</f>
        <v>3.6841823056300282</v>
      </c>
      <c r="G23" s="122">
        <f t="shared" si="0"/>
        <v>2.3596274195895797</v>
      </c>
    </row>
    <row r="24" spans="2:7" ht="13.5" hidden="1" customHeight="1" outlineLevel="1">
      <c r="B24" s="116">
        <v>18</v>
      </c>
      <c r="C24" s="117" t="s">
        <v>531</v>
      </c>
      <c r="D24" s="120">
        <v>1312.0000000000002</v>
      </c>
      <c r="E24" s="120">
        <v>6167.0000000000018</v>
      </c>
      <c r="F24" s="122">
        <f>+D24/'Q1'!D22</f>
        <v>3.7701149425287364</v>
      </c>
      <c r="G24" s="122">
        <f t="shared" si="0"/>
        <v>4.7004573170731714</v>
      </c>
    </row>
    <row r="25" spans="2:7" ht="13.5" hidden="1" customHeight="1" outlineLevel="1">
      <c r="B25" s="116">
        <v>19</v>
      </c>
      <c r="C25" s="117" t="s">
        <v>532</v>
      </c>
      <c r="D25" s="120">
        <v>1088.9999999999998</v>
      </c>
      <c r="E25" s="120">
        <v>28260.999999999996</v>
      </c>
      <c r="F25" s="122">
        <f>+D25/'Q1'!D23</f>
        <v>1.1100917431192658</v>
      </c>
      <c r="G25" s="122">
        <f t="shared" si="0"/>
        <v>25.951331496786043</v>
      </c>
    </row>
    <row r="26" spans="2:7" ht="13.5" hidden="1" customHeight="1" outlineLevel="1">
      <c r="B26" s="116">
        <v>20</v>
      </c>
      <c r="C26" s="117" t="s">
        <v>533</v>
      </c>
      <c r="D26" s="120">
        <v>5874</v>
      </c>
      <c r="E26" s="120">
        <v>38252.000000000007</v>
      </c>
      <c r="F26" s="122">
        <f>+D26/'Q1'!D24</f>
        <v>309.15789473684208</v>
      </c>
      <c r="G26" s="122">
        <f t="shared" si="0"/>
        <v>6.5120871637725584</v>
      </c>
    </row>
    <row r="27" spans="2:7" ht="13.5" hidden="1" customHeight="1" outlineLevel="1">
      <c r="B27" s="116">
        <v>21</v>
      </c>
      <c r="C27" s="117" t="s">
        <v>534</v>
      </c>
      <c r="D27" s="120">
        <v>2314</v>
      </c>
      <c r="E27" s="120">
        <v>16404.999999999996</v>
      </c>
      <c r="F27" s="122">
        <f>+D27/'Q1'!D25</f>
        <v>3.6212832550860719</v>
      </c>
      <c r="G27" s="122">
        <f t="shared" si="0"/>
        <v>7.0894554883318914</v>
      </c>
    </row>
    <row r="28" spans="2:7" ht="13.5" hidden="1" customHeight="1" outlineLevel="1">
      <c r="B28" s="116">
        <v>22</v>
      </c>
      <c r="C28" s="117" t="s">
        <v>535</v>
      </c>
      <c r="D28" s="120">
        <v>5768.9999999999982</v>
      </c>
      <c r="E28" s="120">
        <v>33810.999999999978</v>
      </c>
      <c r="F28" s="122">
        <f>+D28/'Q1'!D26</f>
        <v>44.720930232558125</v>
      </c>
      <c r="G28" s="122">
        <f t="shared" si="0"/>
        <v>5.8608077656439574</v>
      </c>
    </row>
    <row r="29" spans="2:7" ht="13.5" hidden="1" customHeight="1" outlineLevel="1">
      <c r="B29" s="116">
        <v>23</v>
      </c>
      <c r="C29" s="117" t="s">
        <v>536</v>
      </c>
      <c r="D29" s="120">
        <v>11377.000000000013</v>
      </c>
      <c r="E29" s="120">
        <v>47240.999999999942</v>
      </c>
      <c r="F29" s="122">
        <f>+D29/'Q1'!D27</f>
        <v>14.717981888745165</v>
      </c>
      <c r="G29" s="122">
        <f t="shared" si="0"/>
        <v>4.152324865957624</v>
      </c>
    </row>
    <row r="30" spans="2:7" ht="13.5" hidden="1" customHeight="1" outlineLevel="1">
      <c r="B30" s="116">
        <v>24</v>
      </c>
      <c r="C30" s="117" t="s">
        <v>537</v>
      </c>
      <c r="D30" s="120">
        <v>1980.9999999999995</v>
      </c>
      <c r="E30" s="120">
        <v>32851</v>
      </c>
      <c r="F30" s="122">
        <f>+D30/'Q1'!D28</f>
        <v>0.99497739829231524</v>
      </c>
      <c r="G30" s="122">
        <f t="shared" si="0"/>
        <v>16.583038869257955</v>
      </c>
    </row>
    <row r="31" spans="2:7" ht="13.5" hidden="1" customHeight="1" outlineLevel="1">
      <c r="B31" s="116">
        <v>25</v>
      </c>
      <c r="C31" s="117" t="s">
        <v>538</v>
      </c>
      <c r="D31" s="120">
        <v>17213.999999999967</v>
      </c>
      <c r="E31" s="120">
        <v>98988.999999999898</v>
      </c>
      <c r="F31" s="122">
        <f>+D31/'Q1'!D29</f>
        <v>75.170305676855747</v>
      </c>
      <c r="G31" s="122">
        <f t="shared" si="0"/>
        <v>5.7504937841292021</v>
      </c>
    </row>
    <row r="32" spans="2:7" ht="13.5" hidden="1" customHeight="1" outlineLevel="1">
      <c r="B32" s="116">
        <v>26</v>
      </c>
      <c r="C32" s="117" t="s">
        <v>539</v>
      </c>
      <c r="D32" s="120">
        <v>1158.9999999999995</v>
      </c>
      <c r="E32" s="120">
        <v>21570.999999999978</v>
      </c>
      <c r="F32" s="122">
        <f>+D32/'Q1'!D30</f>
        <v>0.20394158015132843</v>
      </c>
      <c r="G32" s="122">
        <f t="shared" si="0"/>
        <v>18.611734253666942</v>
      </c>
    </row>
    <row r="33" spans="2:9" ht="13.5" hidden="1" customHeight="1" outlineLevel="1">
      <c r="B33" s="116">
        <v>27</v>
      </c>
      <c r="C33" s="117" t="s">
        <v>540</v>
      </c>
      <c r="D33" s="120">
        <v>2174.9999999999977</v>
      </c>
      <c r="E33" s="120">
        <v>20134.999999999985</v>
      </c>
      <c r="F33" s="122">
        <f>+D33/'Q1'!D31</f>
        <v>12.219101123595493</v>
      </c>
      <c r="G33" s="122">
        <f t="shared" si="0"/>
        <v>9.257471264367819</v>
      </c>
    </row>
    <row r="34" spans="2:9" ht="13.5" hidden="1" customHeight="1" outlineLevel="1">
      <c r="B34" s="116">
        <v>28</v>
      </c>
      <c r="C34" s="117" t="s">
        <v>541</v>
      </c>
      <c r="D34" s="120">
        <v>4394.0000000000009</v>
      </c>
      <c r="E34" s="120">
        <v>24311.000000000007</v>
      </c>
      <c r="F34" s="122">
        <f>+D34/'Q1'!D32</f>
        <v>12.81049562682216</v>
      </c>
      <c r="G34" s="122">
        <f t="shared" si="0"/>
        <v>5.5327719617660449</v>
      </c>
    </row>
    <row r="35" spans="2:9" ht="13.5" hidden="1" customHeight="1" outlineLevel="1">
      <c r="B35" s="116">
        <v>29</v>
      </c>
      <c r="C35" s="117" t="s">
        <v>542</v>
      </c>
      <c r="D35" s="120">
        <v>6006.0000000000027</v>
      </c>
      <c r="E35" s="120">
        <v>47062.999999999985</v>
      </c>
      <c r="F35" s="122">
        <f>+D35/'Q1'!D33</f>
        <v>6.282426778242681</v>
      </c>
      <c r="G35" s="122">
        <f t="shared" si="0"/>
        <v>7.8359973359973303</v>
      </c>
    </row>
    <row r="36" spans="2:9" ht="13.5" hidden="1" customHeight="1" outlineLevel="1">
      <c r="B36" s="116">
        <v>30</v>
      </c>
      <c r="C36" s="117" t="s">
        <v>543</v>
      </c>
      <c r="D36" s="120">
        <v>3291.0000000000009</v>
      </c>
      <c r="E36" s="120">
        <v>27361.000000000015</v>
      </c>
      <c r="F36" s="122">
        <f>+D36/'Q1'!D34</f>
        <v>9.1927374301676004</v>
      </c>
      <c r="G36" s="122">
        <f t="shared" si="0"/>
        <v>8.3138863567304799</v>
      </c>
    </row>
    <row r="37" spans="2:9" ht="13.5" hidden="1" customHeight="1" outlineLevel="1">
      <c r="B37" s="116">
        <v>31</v>
      </c>
      <c r="C37" s="117" t="s">
        <v>544</v>
      </c>
      <c r="D37" s="120">
        <v>3814.9999999999982</v>
      </c>
      <c r="E37" s="120">
        <v>16737.000000000004</v>
      </c>
      <c r="F37" s="122">
        <f>+D37/'Q1'!D35</f>
        <v>23.549382716049372</v>
      </c>
      <c r="G37" s="122">
        <f t="shared" si="0"/>
        <v>4.3871559633027557</v>
      </c>
    </row>
    <row r="38" spans="2:9" ht="13.5" hidden="1" customHeight="1" outlineLevel="1">
      <c r="B38" s="116">
        <v>32</v>
      </c>
      <c r="C38" s="117" t="s">
        <v>545</v>
      </c>
      <c r="D38" s="120">
        <v>1666</v>
      </c>
      <c r="E38" s="120">
        <v>10182</v>
      </c>
      <c r="F38" s="122">
        <f>+D38/'Q1'!D36</f>
        <v>0.7659770114942529</v>
      </c>
      <c r="G38" s="122">
        <f t="shared" si="0"/>
        <v>6.1116446578631454</v>
      </c>
    </row>
    <row r="39" spans="2:9" ht="13.5" hidden="1" customHeight="1" outlineLevel="1">
      <c r="B39" s="116">
        <v>33</v>
      </c>
      <c r="C39" s="117" t="s">
        <v>546</v>
      </c>
      <c r="D39" s="120">
        <v>8674</v>
      </c>
      <c r="E39" s="120">
        <v>36402.000000000022</v>
      </c>
      <c r="F39" s="122">
        <f>+D39/'Q1'!D37</f>
        <v>8.9886010362694293</v>
      </c>
      <c r="G39" s="122">
        <f t="shared" si="0"/>
        <v>4.1966797325340126</v>
      </c>
    </row>
    <row r="40" spans="2:9" ht="13.5" customHeight="1" collapsed="1">
      <c r="B40" s="7" t="s">
        <v>2</v>
      </c>
      <c r="C40" s="8" t="s">
        <v>28</v>
      </c>
      <c r="D40" s="18">
        <v>8853</v>
      </c>
      <c r="E40" s="18">
        <v>12826.000000000009</v>
      </c>
      <c r="F40" s="47">
        <f>+D40/'Q1'!D38</f>
        <v>21.332530120481927</v>
      </c>
      <c r="G40" s="47">
        <f t="shared" si="0"/>
        <v>1.4487744267479961</v>
      </c>
      <c r="H40" s="52"/>
      <c r="I40" s="66"/>
    </row>
    <row r="41" spans="2:9" ht="13.5" customHeight="1">
      <c r="B41" s="7" t="s">
        <v>3</v>
      </c>
      <c r="C41" s="8" t="s">
        <v>27</v>
      </c>
      <c r="D41" s="18">
        <v>12442.00000000002</v>
      </c>
      <c r="E41" s="18">
        <v>39459.000000000007</v>
      </c>
      <c r="F41" s="47">
        <f>+D41/'Q1'!D39</f>
        <v>9.9855537720706415</v>
      </c>
      <c r="G41" s="47">
        <f t="shared" si="0"/>
        <v>3.1714354605368866</v>
      </c>
      <c r="H41" s="52"/>
      <c r="I41" s="66"/>
    </row>
    <row r="42" spans="2:9" ht="13.5" customHeight="1">
      <c r="B42" s="7" t="s">
        <v>4</v>
      </c>
      <c r="C42" s="8" t="s">
        <v>23</v>
      </c>
      <c r="D42" s="18">
        <v>88753.000000000378</v>
      </c>
      <c r="E42" s="18">
        <v>256080.00000000151</v>
      </c>
      <c r="F42" s="47">
        <f>+D42/'Q1'!D40</f>
        <v>2.8724512913457305</v>
      </c>
      <c r="G42" s="47">
        <f t="shared" si="0"/>
        <v>2.8853109190675292</v>
      </c>
      <c r="H42" s="52"/>
      <c r="I42" s="66"/>
    </row>
    <row r="43" spans="2:9" ht="13.5" customHeight="1">
      <c r="B43" s="7" t="s">
        <v>5</v>
      </c>
      <c r="C43" s="9" t="s">
        <v>455</v>
      </c>
      <c r="D43" s="18">
        <v>171713.99999999872</v>
      </c>
      <c r="E43" s="18">
        <v>562266.00000000454</v>
      </c>
      <c r="F43" s="47">
        <f>+D43/'Q1'!D41</f>
        <v>2.2008407884955363</v>
      </c>
      <c r="G43" s="47">
        <f t="shared" si="0"/>
        <v>3.2744330689402652</v>
      </c>
      <c r="H43" s="52"/>
      <c r="I43" s="66"/>
    </row>
    <row r="44" spans="2:9" ht="13.5" customHeight="1">
      <c r="B44" s="7" t="s">
        <v>6</v>
      </c>
      <c r="C44" s="9" t="s">
        <v>24</v>
      </c>
      <c r="D44" s="18">
        <v>41966.999999999927</v>
      </c>
      <c r="E44" s="18">
        <v>141728.99999999953</v>
      </c>
      <c r="F44" s="47">
        <f>+D44/'Q1'!D42</f>
        <v>3.8459494134897292</v>
      </c>
      <c r="G44" s="47">
        <f t="shared" si="0"/>
        <v>3.3771534777324987</v>
      </c>
      <c r="H44" s="52"/>
      <c r="I44" s="66"/>
    </row>
    <row r="45" spans="2:9" ht="13.5" customHeight="1">
      <c r="B45" s="7" t="s">
        <v>7</v>
      </c>
      <c r="C45" s="9" t="s">
        <v>31</v>
      </c>
      <c r="D45" s="18">
        <v>60249.9999999996</v>
      </c>
      <c r="E45" s="18">
        <v>216151.00000000093</v>
      </c>
      <c r="F45" s="47">
        <f>+D45/'Q1'!D43</f>
        <v>1.7517590277373845</v>
      </c>
      <c r="G45" s="47">
        <f t="shared" si="0"/>
        <v>3.5875684647303299</v>
      </c>
      <c r="H45" s="52"/>
      <c r="I45" s="66"/>
    </row>
    <row r="46" spans="2:9" ht="13.5" customHeight="1">
      <c r="B46" s="7" t="s">
        <v>8</v>
      </c>
      <c r="C46" s="9" t="s">
        <v>456</v>
      </c>
      <c r="D46" s="18">
        <v>16839.999999999978</v>
      </c>
      <c r="E46" s="18">
        <v>109719.99999999983</v>
      </c>
      <c r="F46" s="47">
        <f>+D46/'Q1'!D44</f>
        <v>2.4684843154500116</v>
      </c>
      <c r="G46" s="47">
        <f t="shared" si="0"/>
        <v>6.5154394299287395</v>
      </c>
      <c r="H46" s="52"/>
      <c r="I46" s="66"/>
    </row>
    <row r="47" spans="2:9" ht="13.5" customHeight="1">
      <c r="B47" s="7" t="s">
        <v>9</v>
      </c>
      <c r="C47" s="9" t="s">
        <v>29</v>
      </c>
      <c r="D47" s="18">
        <v>10700.000000000015</v>
      </c>
      <c r="E47" s="18">
        <v>73602.000000000087</v>
      </c>
      <c r="F47" s="47">
        <f>+D47/'Q1'!D45</f>
        <v>1.4789219073946116</v>
      </c>
      <c r="G47" s="47">
        <f t="shared" si="0"/>
        <v>6.8786915887850455</v>
      </c>
      <c r="H47" s="52"/>
      <c r="I47" s="66"/>
    </row>
    <row r="48" spans="2:9" ht="13.5" customHeight="1">
      <c r="B48" s="7" t="s">
        <v>10</v>
      </c>
      <c r="C48" s="9" t="s">
        <v>30</v>
      </c>
      <c r="D48" s="18">
        <v>5486.0000000000009</v>
      </c>
      <c r="E48" s="18">
        <v>15173.000000000004</v>
      </c>
      <c r="F48" s="47">
        <f>+D48/'Q1'!D46</f>
        <v>0.57571623465211474</v>
      </c>
      <c r="G48" s="47">
        <f t="shared" si="0"/>
        <v>2.7657674079475028</v>
      </c>
      <c r="H48" s="52"/>
      <c r="I48" s="66"/>
    </row>
    <row r="49" spans="2:9" ht="13.5" customHeight="1">
      <c r="B49" s="7" t="s">
        <v>11</v>
      </c>
      <c r="C49" s="9" t="s">
        <v>32</v>
      </c>
      <c r="D49" s="18">
        <v>34871.00000000008</v>
      </c>
      <c r="E49" s="18">
        <v>160619.99999999948</v>
      </c>
      <c r="F49" s="47">
        <f>+D49/'Q1'!D47</f>
        <v>1.5026069720343034</v>
      </c>
      <c r="G49" s="47">
        <f t="shared" si="0"/>
        <v>4.6061196983166273</v>
      </c>
      <c r="H49" s="52"/>
      <c r="I49" s="66"/>
    </row>
    <row r="50" spans="2:9" ht="13.5" customHeight="1">
      <c r="B50" s="7" t="s">
        <v>12</v>
      </c>
      <c r="C50" s="9" t="s">
        <v>457</v>
      </c>
      <c r="D50" s="18">
        <v>51944.000000000233</v>
      </c>
      <c r="E50" s="18">
        <v>317214.00000000023</v>
      </c>
      <c r="F50" s="47">
        <f>+D50/'Q1'!D48</f>
        <v>5.5590753424657784</v>
      </c>
      <c r="G50" s="47">
        <f t="shared" si="0"/>
        <v>6.1068458339750276</v>
      </c>
      <c r="H50" s="52"/>
      <c r="I50" s="66"/>
    </row>
    <row r="51" spans="2:9" ht="13.5" customHeight="1">
      <c r="B51" s="7" t="s">
        <v>13</v>
      </c>
      <c r="C51" s="9" t="s">
        <v>33</v>
      </c>
      <c r="D51" s="18">
        <v>1362.0000000000005</v>
      </c>
      <c r="E51" s="18">
        <v>11466.000000000005</v>
      </c>
      <c r="F51" s="47">
        <f>+D51/'Q1'!D49</f>
        <v>1.8257372654155501</v>
      </c>
      <c r="G51" s="47">
        <f t="shared" si="0"/>
        <v>8.4185022026431735</v>
      </c>
      <c r="H51" s="52"/>
      <c r="I51" s="66"/>
    </row>
    <row r="52" spans="2:9" ht="13.5" customHeight="1">
      <c r="B52" s="7" t="s">
        <v>14</v>
      </c>
      <c r="C52" s="9" t="s">
        <v>25</v>
      </c>
      <c r="D52" s="18">
        <v>6700.9999999999836</v>
      </c>
      <c r="E52" s="18">
        <v>35679.000000000044</v>
      </c>
      <c r="F52" s="47">
        <f>+D52/'Q1'!D50</f>
        <v>1.5330587966140434</v>
      </c>
      <c r="G52" s="47">
        <f t="shared" si="0"/>
        <v>5.3244291896732028</v>
      </c>
      <c r="H52" s="52"/>
      <c r="I52" s="66"/>
    </row>
    <row r="53" spans="2:9" ht="13.5" customHeight="1">
      <c r="B53" s="7" t="s">
        <v>15</v>
      </c>
      <c r="C53" s="9" t="s">
        <v>34</v>
      </c>
      <c r="D53" s="18">
        <v>39017.000000000175</v>
      </c>
      <c r="E53" s="18">
        <v>230012.00000000049</v>
      </c>
      <c r="F53" s="47">
        <f>+D53/'Q1'!D51</f>
        <v>2.0983650639991489</v>
      </c>
      <c r="G53" s="47">
        <f t="shared" si="0"/>
        <v>5.8951738985570259</v>
      </c>
      <c r="H53" s="52"/>
      <c r="I53" s="66"/>
    </row>
    <row r="54" spans="2:9" ht="13.5" customHeight="1">
      <c r="B54" s="7" t="s">
        <v>16</v>
      </c>
      <c r="C54" s="9" t="s">
        <v>35</v>
      </c>
      <c r="D54" s="18">
        <v>4955.9999999999945</v>
      </c>
      <c r="E54" s="18">
        <v>18466.999999999989</v>
      </c>
      <c r="F54" s="47">
        <f>+D54/'Q1'!D52</f>
        <v>1.1147098515519556</v>
      </c>
      <c r="G54" s="47">
        <f t="shared" si="0"/>
        <v>3.7261904761904781</v>
      </c>
      <c r="H54" s="52"/>
      <c r="I54" s="66"/>
    </row>
    <row r="55" spans="2:9" ht="13.5" customHeight="1">
      <c r="B55" s="7" t="s">
        <v>17</v>
      </c>
      <c r="C55" s="9" t="s">
        <v>36</v>
      </c>
      <c r="D55" s="18">
        <v>9283.9999999999436</v>
      </c>
      <c r="E55" s="18">
        <v>32247.000000000098</v>
      </c>
      <c r="F55" s="47">
        <f>+D55/'Q1'!D53</f>
        <v>0.77521710086839879</v>
      </c>
      <c r="G55" s="47">
        <f t="shared" si="0"/>
        <v>3.4733950883240299</v>
      </c>
      <c r="H55" s="52"/>
      <c r="I55" s="66"/>
    </row>
    <row r="56" spans="2:9" ht="13.5" customHeight="1">
      <c r="B56" s="7" t="s">
        <v>18</v>
      </c>
      <c r="C56" s="9" t="s">
        <v>37</v>
      </c>
      <c r="D56" s="18">
        <v>11</v>
      </c>
      <c r="E56" s="18">
        <v>76</v>
      </c>
      <c r="F56" s="47">
        <f>+D56/'Q1'!D54</f>
        <v>0.45833333333333331</v>
      </c>
      <c r="G56" s="47">
        <f t="shared" si="0"/>
        <v>6.9090909090909092</v>
      </c>
    </row>
    <row r="57" spans="2:9" ht="3.95" customHeight="1">
      <c r="B57" s="17"/>
      <c r="C57" s="17"/>
      <c r="D57" s="17"/>
      <c r="E57" s="17"/>
      <c r="F57" s="17"/>
      <c r="G57" s="17"/>
    </row>
    <row r="58" spans="2:9">
      <c r="C58" s="1"/>
      <c r="D58" s="22"/>
      <c r="E58" s="22"/>
    </row>
    <row r="59" spans="2:9">
      <c r="C59" s="11"/>
    </row>
    <row r="60" spans="2:9">
      <c r="C60" s="11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6:G6"/>
    <mergeCell ref="B5:G5"/>
    <mergeCell ref="B3:G3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9CAF-0ED8-4A8B-8FDC-AB14570BD51A}">
  <sheetPr>
    <tabColor theme="1" tint="0.499984740745262"/>
  </sheetPr>
  <dimension ref="C36"/>
  <sheetViews>
    <sheetView showGridLines="0" topLeftCell="A7" workbookViewId="0">
      <selection activeCell="I8" sqref="I8"/>
    </sheetView>
  </sheetViews>
  <sheetFormatPr defaultRowHeight="15"/>
  <cols>
    <col min="7" max="7" width="33.5703125" bestFit="1" customWidth="1"/>
  </cols>
  <sheetData>
    <row r="36" spans="3:3">
      <c r="C36" s="140" t="s">
        <v>547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D3D3F5"/>
  </sheetPr>
  <dimension ref="B2:I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2.28515625" style="15" customWidth="1"/>
    <col min="5" max="5" width="12.42578125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9" ht="15">
      <c r="G2" s="14" t="s">
        <v>114</v>
      </c>
    </row>
    <row r="3" spans="2:9" ht="37.5" customHeight="1">
      <c r="B3" s="145" t="s">
        <v>348</v>
      </c>
      <c r="C3" s="145"/>
      <c r="D3" s="145"/>
      <c r="E3" s="145"/>
      <c r="F3" s="145"/>
      <c r="G3" s="145"/>
    </row>
    <row r="4" spans="2:9" ht="3" customHeight="1"/>
    <row r="5" spans="2:9">
      <c r="B5" s="147">
        <v>2024</v>
      </c>
      <c r="C5" s="147"/>
      <c r="D5" s="147"/>
      <c r="E5" s="147"/>
      <c r="F5" s="147"/>
      <c r="G5" s="147"/>
    </row>
    <row r="6" spans="2:9" ht="15" customHeight="1">
      <c r="B6" s="146" t="s">
        <v>40</v>
      </c>
      <c r="C6" s="146"/>
      <c r="D6" s="146"/>
      <c r="E6" s="146"/>
      <c r="F6" s="146"/>
      <c r="G6" s="146"/>
    </row>
    <row r="7" spans="2:9" ht="3" customHeight="1"/>
    <row r="8" spans="2:9" ht="23.25" customHeight="1">
      <c r="B8" s="144" t="s">
        <v>38</v>
      </c>
      <c r="C8" s="144"/>
      <c r="D8" s="162" t="s">
        <v>111</v>
      </c>
      <c r="E8" s="159"/>
      <c r="F8" s="159"/>
      <c r="G8" s="163"/>
    </row>
    <row r="9" spans="2:9" ht="3.75" customHeight="1">
      <c r="B9" s="144"/>
      <c r="C9" s="144"/>
      <c r="D9" s="94"/>
      <c r="E9" s="25"/>
      <c r="F9" s="25"/>
      <c r="G9" s="95"/>
    </row>
    <row r="10" spans="2:9" s="16" customFormat="1" ht="30.75" customHeight="1">
      <c r="B10" s="144"/>
      <c r="C10" s="144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9" ht="3.75" customHeight="1">
      <c r="B11" s="17"/>
      <c r="C11" s="17"/>
      <c r="D11" s="17"/>
      <c r="E11" s="17"/>
      <c r="F11" s="17"/>
      <c r="G11" s="17"/>
    </row>
    <row r="12" spans="2:9" ht="17.25" customHeight="1">
      <c r="C12" s="5" t="s">
        <v>19</v>
      </c>
      <c r="D12" s="6">
        <v>188933.00000000227</v>
      </c>
      <c r="E12" s="6">
        <v>3144016.9999999939</v>
      </c>
      <c r="F12" s="31">
        <f>+D12/'Q1'!D10</f>
        <v>0.63957712006987832</v>
      </c>
      <c r="G12" s="31">
        <f>+E12/D12</f>
        <v>16.640909740489782</v>
      </c>
      <c r="H12" s="53"/>
      <c r="I12" s="68"/>
    </row>
    <row r="13" spans="2:9" ht="15" customHeight="1">
      <c r="B13" s="7" t="s">
        <v>20</v>
      </c>
      <c r="C13" s="8" t="s">
        <v>26</v>
      </c>
      <c r="D13" s="6">
        <v>3225.0000000000005</v>
      </c>
      <c r="E13" s="6">
        <v>28866.999999999985</v>
      </c>
      <c r="F13" s="47">
        <f>+D13/'Q1'!D11</f>
        <v>0.26181198246468584</v>
      </c>
      <c r="G13" s="47">
        <f t="shared" ref="G13:G56" si="0">+E13/D13</f>
        <v>8.9510077519379792</v>
      </c>
      <c r="H13" s="53"/>
      <c r="I13" s="68"/>
    </row>
    <row r="14" spans="2:9" ht="15" customHeight="1">
      <c r="B14" s="7" t="s">
        <v>0</v>
      </c>
      <c r="C14" s="8" t="s">
        <v>21</v>
      </c>
      <c r="D14" s="6">
        <v>1264.000000000002</v>
      </c>
      <c r="E14" s="6">
        <v>8483.0000000000055</v>
      </c>
      <c r="F14" s="47">
        <f>+D14/'Q1'!D12</f>
        <v>2.0354267310789083</v>
      </c>
      <c r="G14" s="47">
        <f t="shared" si="0"/>
        <v>6.7112341772151831</v>
      </c>
      <c r="H14" s="53"/>
      <c r="I14" s="68"/>
    </row>
    <row r="15" spans="2:9" ht="15" customHeight="1">
      <c r="B15" s="7" t="s">
        <v>1</v>
      </c>
      <c r="C15" s="8" t="s">
        <v>22</v>
      </c>
      <c r="D15" s="18">
        <f>+SUM(D16:D39)</f>
        <v>32722</v>
      </c>
      <c r="E15" s="18">
        <f>+SUM(E16:E39)</f>
        <v>699954.99999999977</v>
      </c>
      <c r="F15" s="47">
        <f>+D15/'Q1'!D13</f>
        <v>1.1464106786252322</v>
      </c>
      <c r="G15" s="47">
        <f t="shared" si="0"/>
        <v>21.39096021025609</v>
      </c>
      <c r="H15" s="53"/>
      <c r="I15" s="68"/>
    </row>
    <row r="16" spans="2:9" hidden="1" outlineLevel="1">
      <c r="B16" s="116">
        <v>10</v>
      </c>
      <c r="C16" s="117" t="s">
        <v>523</v>
      </c>
      <c r="D16" s="120">
        <v>3832.0000000000014</v>
      </c>
      <c r="E16" s="120">
        <v>74107.000000000131</v>
      </c>
      <c r="F16" s="122">
        <f>+D16/'Q1'!D14</f>
        <v>159.66666666666671</v>
      </c>
      <c r="G16" s="122">
        <f t="shared" si="0"/>
        <v>19.338987473903995</v>
      </c>
    </row>
    <row r="17" spans="2:7" hidden="1" outlineLevel="1">
      <c r="B17" s="116">
        <v>11</v>
      </c>
      <c r="C17" s="117" t="s">
        <v>524</v>
      </c>
      <c r="D17" s="120">
        <v>866.00000000000068</v>
      </c>
      <c r="E17" s="120">
        <v>12093.000000000011</v>
      </c>
      <c r="F17" s="122">
        <f>+D17/'Q1'!D15</f>
        <v>0.18270042194092842</v>
      </c>
      <c r="G17" s="122">
        <f t="shared" si="0"/>
        <v>13.964203233256352</v>
      </c>
    </row>
    <row r="18" spans="2:7" hidden="1" outlineLevel="1">
      <c r="B18" s="116">
        <v>12</v>
      </c>
      <c r="C18" s="117" t="s">
        <v>525</v>
      </c>
      <c r="D18" s="120">
        <v>27</v>
      </c>
      <c r="E18" s="120">
        <v>1454</v>
      </c>
      <c r="F18" s="122">
        <f>+D18/'Q1'!D16</f>
        <v>3.515625E-2</v>
      </c>
      <c r="G18" s="122">
        <f t="shared" si="0"/>
        <v>53.851851851851855</v>
      </c>
    </row>
    <row r="19" spans="2:7" hidden="1" outlineLevel="1">
      <c r="B19" s="116">
        <v>13</v>
      </c>
      <c r="C19" s="117" t="s">
        <v>526</v>
      </c>
      <c r="D19" s="120">
        <v>1561.9999999999973</v>
      </c>
      <c r="E19" s="120">
        <v>41374.999999999985</v>
      </c>
      <c r="F19" s="122">
        <f>+D19/'Q1'!D17</f>
        <v>1561.9999999999973</v>
      </c>
      <c r="G19" s="122">
        <f t="shared" si="0"/>
        <v>26.488476312420012</v>
      </c>
    </row>
    <row r="20" spans="2:7" hidden="1" outlineLevel="1">
      <c r="B20" s="116">
        <v>14</v>
      </c>
      <c r="C20" s="117" t="s">
        <v>527</v>
      </c>
      <c r="D20" s="120">
        <v>1504.9999999999982</v>
      </c>
      <c r="E20" s="120">
        <v>37201.999999999985</v>
      </c>
      <c r="F20" s="122">
        <f>+D20/'Q1'!D18</f>
        <v>1.1189591078066901</v>
      </c>
      <c r="G20" s="122">
        <f t="shared" si="0"/>
        <v>24.71893687707643</v>
      </c>
    </row>
    <row r="21" spans="2:7" hidden="1" outlineLevel="1">
      <c r="B21" s="116">
        <v>15</v>
      </c>
      <c r="C21" s="117" t="s">
        <v>528</v>
      </c>
      <c r="D21" s="120">
        <v>801.00000000000011</v>
      </c>
      <c r="E21" s="120">
        <v>28104.999999999989</v>
      </c>
      <c r="F21" s="122">
        <f>+D21/'Q1'!D19</f>
        <v>0.29988768251591169</v>
      </c>
      <c r="G21" s="122">
        <f t="shared" si="0"/>
        <v>35.087390761548043</v>
      </c>
    </row>
    <row r="22" spans="2:7" hidden="1" outlineLevel="1">
      <c r="B22" s="116">
        <v>16</v>
      </c>
      <c r="C22" s="117" t="s">
        <v>529</v>
      </c>
      <c r="D22" s="120">
        <v>1319.0000000000011</v>
      </c>
      <c r="E22" s="120">
        <v>24709.999999999985</v>
      </c>
      <c r="F22" s="122">
        <f>+D22/'Q1'!D20</f>
        <v>1.0991666666666675</v>
      </c>
      <c r="G22" s="122">
        <f t="shared" si="0"/>
        <v>18.73388931008337</v>
      </c>
    </row>
    <row r="23" spans="2:7" hidden="1" outlineLevel="1">
      <c r="B23" s="116">
        <v>17</v>
      </c>
      <c r="C23" s="117" t="s">
        <v>530</v>
      </c>
      <c r="D23" s="120">
        <v>2251.9999999999995</v>
      </c>
      <c r="E23" s="120">
        <v>29437.999999999993</v>
      </c>
      <c r="F23" s="122">
        <f>+D23/'Q1'!D21</f>
        <v>1.2075067024128683</v>
      </c>
      <c r="G23" s="122">
        <f t="shared" si="0"/>
        <v>13.071936056838366</v>
      </c>
    </row>
    <row r="24" spans="2:7" hidden="1" outlineLevel="1">
      <c r="B24" s="116">
        <v>18</v>
      </c>
      <c r="C24" s="117" t="s">
        <v>531</v>
      </c>
      <c r="D24" s="120">
        <v>531.00000000000045</v>
      </c>
      <c r="E24" s="120">
        <v>8475.0000000000109</v>
      </c>
      <c r="F24" s="122">
        <f>+D24/'Q1'!D22</f>
        <v>1.5258620689655185</v>
      </c>
      <c r="G24" s="122">
        <f t="shared" si="0"/>
        <v>15.960451977401137</v>
      </c>
    </row>
    <row r="25" spans="2:7" hidden="1" outlineLevel="1">
      <c r="B25" s="116">
        <v>19</v>
      </c>
      <c r="C25" s="117" t="s">
        <v>532</v>
      </c>
      <c r="D25" s="120">
        <v>36.999999999999993</v>
      </c>
      <c r="E25" s="120">
        <v>6451.9999999999982</v>
      </c>
      <c r="F25" s="122">
        <f>+D25/'Q1'!D23</f>
        <v>3.7716615698267064E-2</v>
      </c>
      <c r="G25" s="122">
        <f t="shared" si="0"/>
        <v>174.37837837837836</v>
      </c>
    </row>
    <row r="26" spans="2:7" hidden="1" outlineLevel="1">
      <c r="B26" s="116">
        <v>20</v>
      </c>
      <c r="C26" s="117" t="s">
        <v>533</v>
      </c>
      <c r="D26" s="120">
        <v>1186.0000000000002</v>
      </c>
      <c r="E26" s="120">
        <v>20270.000000000018</v>
      </c>
      <c r="F26" s="122">
        <f>+D26/'Q1'!D24</f>
        <v>62.421052631578959</v>
      </c>
      <c r="G26" s="122">
        <f t="shared" si="0"/>
        <v>17.091062394603721</v>
      </c>
    </row>
    <row r="27" spans="2:7" hidden="1" outlineLevel="1">
      <c r="B27" s="116">
        <v>21</v>
      </c>
      <c r="C27" s="117" t="s">
        <v>534</v>
      </c>
      <c r="D27" s="120">
        <v>948.99999999999977</v>
      </c>
      <c r="E27" s="120">
        <v>26992.999999999989</v>
      </c>
      <c r="F27" s="122">
        <f>+D27/'Q1'!D25</f>
        <v>1.4851330203442876</v>
      </c>
      <c r="G27" s="122">
        <f t="shared" si="0"/>
        <v>28.443624868282399</v>
      </c>
    </row>
    <row r="28" spans="2:7" hidden="1" outlineLevel="1">
      <c r="B28" s="116">
        <v>22</v>
      </c>
      <c r="C28" s="117" t="s">
        <v>535</v>
      </c>
      <c r="D28" s="120">
        <v>1384.9999999999993</v>
      </c>
      <c r="E28" s="120">
        <v>41640.000000000015</v>
      </c>
      <c r="F28" s="122">
        <f>+D28/'Q1'!D26</f>
        <v>10.736434108527126</v>
      </c>
      <c r="G28" s="122">
        <f t="shared" si="0"/>
        <v>30.06498194945851</v>
      </c>
    </row>
    <row r="29" spans="2:7" hidden="1" outlineLevel="1">
      <c r="B29" s="116">
        <v>23</v>
      </c>
      <c r="C29" s="117" t="s">
        <v>536</v>
      </c>
      <c r="D29" s="120">
        <v>3652.9999999999986</v>
      </c>
      <c r="E29" s="120">
        <v>44917</v>
      </c>
      <c r="F29" s="122">
        <f>+D29/'Q1'!D27</f>
        <v>4.7257438551099593</v>
      </c>
      <c r="G29" s="122">
        <f t="shared" si="0"/>
        <v>12.295921160689849</v>
      </c>
    </row>
    <row r="30" spans="2:7" hidden="1" outlineLevel="1">
      <c r="B30" s="116">
        <v>24</v>
      </c>
      <c r="C30" s="117" t="s">
        <v>537</v>
      </c>
      <c r="D30" s="120">
        <v>875.99999999999966</v>
      </c>
      <c r="E30" s="120">
        <v>12514.000000000004</v>
      </c>
      <c r="F30" s="122">
        <f>+D30/'Q1'!D28</f>
        <v>0.43997990959316907</v>
      </c>
      <c r="G30" s="122">
        <f t="shared" si="0"/>
        <v>14.28538812785389</v>
      </c>
    </row>
    <row r="31" spans="2:7" hidden="1" outlineLevel="1">
      <c r="B31" s="116">
        <v>25</v>
      </c>
      <c r="C31" s="117" t="s">
        <v>538</v>
      </c>
      <c r="D31" s="120">
        <v>4448.0000000000018</v>
      </c>
      <c r="E31" s="120">
        <v>82388.999999999724</v>
      </c>
      <c r="F31" s="122">
        <f>+D31/'Q1'!D29</f>
        <v>19.423580786026207</v>
      </c>
      <c r="G31" s="122">
        <f t="shared" si="0"/>
        <v>18.522706834532304</v>
      </c>
    </row>
    <row r="32" spans="2:7" hidden="1" outlineLevel="1">
      <c r="B32" s="116">
        <v>26</v>
      </c>
      <c r="C32" s="117" t="s">
        <v>539</v>
      </c>
      <c r="D32" s="120">
        <v>276.99999999999989</v>
      </c>
      <c r="E32" s="120">
        <v>7091.0000000000009</v>
      </c>
      <c r="F32" s="122">
        <f>+D32/'Q1'!D30</f>
        <v>4.8741861692767882E-2</v>
      </c>
      <c r="G32" s="122">
        <f t="shared" si="0"/>
        <v>25.599277978339362</v>
      </c>
    </row>
    <row r="33" spans="2:9" hidden="1" outlineLevel="1">
      <c r="B33" s="116">
        <v>27</v>
      </c>
      <c r="C33" s="117" t="s">
        <v>540</v>
      </c>
      <c r="D33" s="120">
        <v>621.00000000000057</v>
      </c>
      <c r="E33" s="120">
        <v>48239.999999999993</v>
      </c>
      <c r="F33" s="122">
        <f>+D33/'Q1'!D31</f>
        <v>3.4887640449438235</v>
      </c>
      <c r="G33" s="122">
        <f t="shared" si="0"/>
        <v>77.681159420289774</v>
      </c>
    </row>
    <row r="34" spans="2:9" hidden="1" outlineLevel="1">
      <c r="B34" s="116">
        <v>28</v>
      </c>
      <c r="C34" s="117" t="s">
        <v>541</v>
      </c>
      <c r="D34" s="120">
        <v>1159.0000000000014</v>
      </c>
      <c r="E34" s="120">
        <v>30229.999999999967</v>
      </c>
      <c r="F34" s="122">
        <f>+D34/'Q1'!D32</f>
        <v>3.379008746355689</v>
      </c>
      <c r="G34" s="122">
        <f t="shared" si="0"/>
        <v>26.082830025884324</v>
      </c>
    </row>
    <row r="35" spans="2:9" hidden="1" outlineLevel="1">
      <c r="B35" s="116">
        <v>29</v>
      </c>
      <c r="C35" s="117" t="s">
        <v>542</v>
      </c>
      <c r="D35" s="120">
        <v>2281.0000000000005</v>
      </c>
      <c r="E35" s="120">
        <v>53393.999999999993</v>
      </c>
      <c r="F35" s="122">
        <f>+D35/'Q1'!D33</f>
        <v>2.3859832635983267</v>
      </c>
      <c r="G35" s="122">
        <f t="shared" si="0"/>
        <v>23.408154318281447</v>
      </c>
    </row>
    <row r="36" spans="2:9" hidden="1" outlineLevel="1">
      <c r="B36" s="116">
        <v>30</v>
      </c>
      <c r="C36" s="117" t="s">
        <v>543</v>
      </c>
      <c r="D36" s="120">
        <v>157.99999999999994</v>
      </c>
      <c r="E36" s="120">
        <v>10315.999999999998</v>
      </c>
      <c r="F36" s="122">
        <f>+D36/'Q1'!D34</f>
        <v>0.4413407821229049</v>
      </c>
      <c r="G36" s="122">
        <f t="shared" si="0"/>
        <v>65.29113924050634</v>
      </c>
    </row>
    <row r="37" spans="2:9" hidden="1" outlineLevel="1">
      <c r="B37" s="116">
        <v>31</v>
      </c>
      <c r="C37" s="117" t="s">
        <v>544</v>
      </c>
      <c r="D37" s="120">
        <v>1007.0000000000006</v>
      </c>
      <c r="E37" s="120">
        <v>20510.000000000018</v>
      </c>
      <c r="F37" s="122">
        <f>+D37/'Q1'!D35</f>
        <v>6.2160493827160526</v>
      </c>
      <c r="G37" s="122">
        <f t="shared" si="0"/>
        <v>20.367428003972201</v>
      </c>
    </row>
    <row r="38" spans="2:9" hidden="1" outlineLevel="1">
      <c r="B38" s="116">
        <v>32</v>
      </c>
      <c r="C38" s="117" t="s">
        <v>545</v>
      </c>
      <c r="D38" s="120">
        <v>610.00000000000045</v>
      </c>
      <c r="E38" s="120">
        <v>11208.999999999998</v>
      </c>
      <c r="F38" s="122">
        <f>+D38/'Q1'!D36</f>
        <v>0.28045977011494272</v>
      </c>
      <c r="G38" s="122">
        <f t="shared" si="0"/>
        <v>18.375409836065558</v>
      </c>
    </row>
    <row r="39" spans="2:9" hidden="1" outlineLevel="1">
      <c r="B39" s="116">
        <v>33</v>
      </c>
      <c r="C39" s="117" t="s">
        <v>546</v>
      </c>
      <c r="D39" s="120">
        <v>1380.0000000000002</v>
      </c>
      <c r="E39" s="120">
        <v>26831.000000000051</v>
      </c>
      <c r="F39" s="122">
        <f>+D39/'Q1'!D37</f>
        <v>1.4300518134715028</v>
      </c>
      <c r="G39" s="122">
        <f t="shared" si="0"/>
        <v>19.442753623188441</v>
      </c>
    </row>
    <row r="40" spans="2:9" ht="15" customHeight="1" collapsed="1">
      <c r="B40" s="7" t="s">
        <v>2</v>
      </c>
      <c r="C40" s="8" t="s">
        <v>28</v>
      </c>
      <c r="D40" s="18">
        <v>1508.9999999999993</v>
      </c>
      <c r="E40" s="18">
        <v>11996.999999999996</v>
      </c>
      <c r="F40" s="47">
        <f>+D40/'Q1'!D38</f>
        <v>3.6361445783132513</v>
      </c>
      <c r="G40" s="47">
        <f t="shared" si="0"/>
        <v>7.9502982107355873</v>
      </c>
      <c r="H40" s="53"/>
      <c r="I40" s="68"/>
    </row>
    <row r="41" spans="2:9" ht="15" customHeight="1">
      <c r="B41" s="7" t="s">
        <v>3</v>
      </c>
      <c r="C41" s="8" t="s">
        <v>27</v>
      </c>
      <c r="D41" s="18">
        <v>4747.9999999999982</v>
      </c>
      <c r="E41" s="18">
        <v>68891.000000000189</v>
      </c>
      <c r="F41" s="47">
        <f>+D41/'Q1'!D39</f>
        <v>3.8105939004815395</v>
      </c>
      <c r="G41" s="47">
        <f t="shared" si="0"/>
        <v>14.509477674810492</v>
      </c>
      <c r="H41" s="53"/>
      <c r="I41" s="68"/>
    </row>
    <row r="42" spans="2:9" ht="15" customHeight="1">
      <c r="B42" s="7" t="s">
        <v>4</v>
      </c>
      <c r="C42" s="8" t="s">
        <v>23</v>
      </c>
      <c r="D42" s="18">
        <v>27283.999999999935</v>
      </c>
      <c r="E42" s="18">
        <v>202161.00000000157</v>
      </c>
      <c r="F42" s="47">
        <f>+D42/'Q1'!D40</f>
        <v>0.88303450061492439</v>
      </c>
      <c r="G42" s="47">
        <f t="shared" si="0"/>
        <v>7.4095074036065851</v>
      </c>
      <c r="H42" s="53"/>
      <c r="I42" s="68"/>
    </row>
    <row r="43" spans="2:9" ht="15" customHeight="1">
      <c r="B43" s="7" t="s">
        <v>5</v>
      </c>
      <c r="C43" s="9" t="s">
        <v>455</v>
      </c>
      <c r="D43" s="18">
        <v>54662.999999999905</v>
      </c>
      <c r="E43" s="18">
        <v>544686.99999999977</v>
      </c>
      <c r="F43" s="47">
        <f>+D43/'Q1'!D41</f>
        <v>0.70061008433518634</v>
      </c>
      <c r="G43" s="47">
        <f t="shared" si="0"/>
        <v>9.9644549329528331</v>
      </c>
      <c r="H43" s="53"/>
      <c r="I43" s="68"/>
    </row>
    <row r="44" spans="2:9" ht="15" customHeight="1">
      <c r="B44" s="7" t="s">
        <v>6</v>
      </c>
      <c r="C44" s="9" t="s">
        <v>24</v>
      </c>
      <c r="D44" s="18">
        <v>5499.0000000000055</v>
      </c>
      <c r="E44" s="18">
        <v>156631.00000000026</v>
      </c>
      <c r="F44" s="47">
        <f>+D44/'Q1'!D42</f>
        <v>0.50394061583577765</v>
      </c>
      <c r="G44" s="47">
        <f t="shared" si="0"/>
        <v>28.483542462265884</v>
      </c>
      <c r="H44" s="53"/>
      <c r="I44" s="68"/>
    </row>
    <row r="45" spans="2:9" ht="15" customHeight="1">
      <c r="B45" s="7" t="s">
        <v>7</v>
      </c>
      <c r="C45" s="9" t="s">
        <v>31</v>
      </c>
      <c r="D45" s="18">
        <v>17113.000000000029</v>
      </c>
      <c r="E45" s="18">
        <v>194416.99999999959</v>
      </c>
      <c r="F45" s="47">
        <f>+D45/'Q1'!D43</f>
        <v>0.49755771355469064</v>
      </c>
      <c r="G45" s="47">
        <f t="shared" si="0"/>
        <v>11.360778355636024</v>
      </c>
      <c r="H45" s="53"/>
      <c r="I45" s="68"/>
    </row>
    <row r="46" spans="2:9" ht="15" customHeight="1">
      <c r="B46" s="7" t="s">
        <v>8</v>
      </c>
      <c r="C46" s="9" t="s">
        <v>456</v>
      </c>
      <c r="D46" s="18">
        <v>2272.0000000000009</v>
      </c>
      <c r="E46" s="18">
        <v>61635.999999999913</v>
      </c>
      <c r="F46" s="47">
        <f>+D46/'Q1'!D44</f>
        <v>0.33304016417472893</v>
      </c>
      <c r="G46" s="47">
        <f t="shared" si="0"/>
        <v>27.128521126760514</v>
      </c>
      <c r="H46" s="53"/>
      <c r="I46" s="68"/>
    </row>
    <row r="47" spans="2:9" ht="15" customHeight="1">
      <c r="B47" s="7" t="s">
        <v>9</v>
      </c>
      <c r="C47" s="9" t="s">
        <v>29</v>
      </c>
      <c r="D47" s="18">
        <v>2937.0000000000055</v>
      </c>
      <c r="E47" s="18">
        <v>33462.999999999985</v>
      </c>
      <c r="F47" s="47">
        <f>+D47/'Q1'!D45</f>
        <v>0.40594333102971741</v>
      </c>
      <c r="G47" s="47">
        <f t="shared" si="0"/>
        <v>11.393598910452816</v>
      </c>
      <c r="H47" s="53"/>
      <c r="I47" s="68"/>
    </row>
    <row r="48" spans="2:9" ht="15" customHeight="1">
      <c r="B48" s="7" t="s">
        <v>10</v>
      </c>
      <c r="C48" s="9" t="s">
        <v>30</v>
      </c>
      <c r="D48" s="18">
        <v>1931.9999999999941</v>
      </c>
      <c r="E48" s="18">
        <v>8682.9999999999927</v>
      </c>
      <c r="F48" s="47">
        <f>+D48/'Q1'!D46</f>
        <v>0.20274950152167007</v>
      </c>
      <c r="G48" s="47">
        <f t="shared" si="0"/>
        <v>4.4943064182194714</v>
      </c>
      <c r="H48" s="53"/>
      <c r="I48" s="68"/>
    </row>
    <row r="49" spans="2:9" ht="15" customHeight="1">
      <c r="B49" s="7" t="s">
        <v>11</v>
      </c>
      <c r="C49" s="9" t="s">
        <v>32</v>
      </c>
      <c r="D49" s="18">
        <v>8681.0000000000218</v>
      </c>
      <c r="E49" s="18">
        <v>113159.00000000038</v>
      </c>
      <c r="F49" s="47">
        <f>+D49/'Q1'!D47</f>
        <v>0.37406816908691437</v>
      </c>
      <c r="G49" s="47">
        <f t="shared" si="0"/>
        <v>13.035249395230975</v>
      </c>
      <c r="H49" s="53"/>
      <c r="I49" s="68"/>
    </row>
    <row r="50" spans="2:9" ht="15" customHeight="1">
      <c r="B50" s="7" t="s">
        <v>12</v>
      </c>
      <c r="C50" s="9" t="s">
        <v>457</v>
      </c>
      <c r="D50" s="18">
        <v>8317.9999999999854</v>
      </c>
      <c r="E50" s="18">
        <v>278747.00000000052</v>
      </c>
      <c r="F50" s="47">
        <f>+D50/'Q1'!D48</f>
        <v>0.89019691780821764</v>
      </c>
      <c r="G50" s="47">
        <f t="shared" si="0"/>
        <v>33.511300793460087</v>
      </c>
      <c r="H50" s="53"/>
      <c r="I50" s="68"/>
    </row>
    <row r="51" spans="2:9" ht="15" customHeight="1">
      <c r="B51" s="7" t="s">
        <v>13</v>
      </c>
      <c r="C51" s="9" t="s">
        <v>33</v>
      </c>
      <c r="D51" s="18">
        <v>306.99999999999983</v>
      </c>
      <c r="E51" s="18">
        <v>4533.0000000000009</v>
      </c>
      <c r="F51" s="47">
        <f>+D51/'Q1'!D49</f>
        <v>0.41152815013404803</v>
      </c>
      <c r="G51" s="47">
        <f t="shared" si="0"/>
        <v>14.765472312703594</v>
      </c>
      <c r="H51" s="53"/>
      <c r="I51" s="68"/>
    </row>
    <row r="52" spans="2:9" ht="15" customHeight="1">
      <c r="B52" s="7" t="s">
        <v>14</v>
      </c>
      <c r="C52" s="9" t="s">
        <v>25</v>
      </c>
      <c r="D52" s="18">
        <v>1960.9999999999982</v>
      </c>
      <c r="E52" s="18">
        <v>27081.999999999975</v>
      </c>
      <c r="F52" s="47">
        <f>+D52/'Q1'!D50</f>
        <v>0.44863875543353882</v>
      </c>
      <c r="G52" s="47">
        <f t="shared" si="0"/>
        <v>13.81030086690464</v>
      </c>
      <c r="H52" s="53"/>
      <c r="I52" s="68"/>
    </row>
    <row r="53" spans="2:9" ht="15" customHeight="1">
      <c r="B53" s="7" t="s">
        <v>15</v>
      </c>
      <c r="C53" s="9" t="s">
        <v>34</v>
      </c>
      <c r="D53" s="18">
        <v>10042.000000000036</v>
      </c>
      <c r="E53" s="18">
        <v>670432.99999999907</v>
      </c>
      <c r="F53" s="47">
        <f>+D53/'Q1'!D51</f>
        <v>0.5400666881789844</v>
      </c>
      <c r="G53" s="47">
        <f t="shared" si="0"/>
        <v>66.762895837482233</v>
      </c>
      <c r="H53" s="53"/>
      <c r="I53" s="68"/>
    </row>
    <row r="54" spans="2:9" ht="15" customHeight="1">
      <c r="B54" s="7" t="s">
        <v>16</v>
      </c>
      <c r="C54" s="9" t="s">
        <v>35</v>
      </c>
      <c r="D54" s="18">
        <v>1155.0000000000007</v>
      </c>
      <c r="E54" s="18">
        <v>10005.000000000011</v>
      </c>
      <c r="F54" s="47">
        <f>+D54/'Q1'!D52</f>
        <v>0.25978407557354943</v>
      </c>
      <c r="G54" s="47">
        <f t="shared" si="0"/>
        <v>8.6623376623376664</v>
      </c>
      <c r="H54" s="53"/>
      <c r="I54" s="68"/>
    </row>
    <row r="55" spans="2:9" ht="15" customHeight="1">
      <c r="B55" s="7" t="s">
        <v>17</v>
      </c>
      <c r="C55" s="9" t="s">
        <v>36</v>
      </c>
      <c r="D55" s="18">
        <v>3300.0000000000009</v>
      </c>
      <c r="E55" s="18">
        <v>20183.999999999996</v>
      </c>
      <c r="F55" s="47">
        <f>+D55/'Q1'!D53</f>
        <v>0.27555110220440887</v>
      </c>
      <c r="G55" s="47">
        <f t="shared" si="0"/>
        <v>6.1163636363636336</v>
      </c>
      <c r="H55" s="53"/>
      <c r="I55" s="68"/>
    </row>
    <row r="56" spans="2:9" ht="15" customHeight="1">
      <c r="B56" s="7" t="s">
        <v>18</v>
      </c>
      <c r="C56" s="9" t="s">
        <v>37</v>
      </c>
      <c r="D56" s="18">
        <v>1</v>
      </c>
      <c r="E56" s="18">
        <v>3</v>
      </c>
      <c r="F56" s="47">
        <f>+D56/'Q1'!D54</f>
        <v>4.1666666666666664E-2</v>
      </c>
      <c r="G56" s="47">
        <f t="shared" si="0"/>
        <v>3</v>
      </c>
    </row>
    <row r="57" spans="2:9" ht="3.75" customHeight="1">
      <c r="B57" s="17"/>
      <c r="C57" s="17"/>
      <c r="D57" s="17"/>
      <c r="E57" s="17"/>
      <c r="F57" s="17"/>
      <c r="G57" s="17"/>
    </row>
    <row r="58" spans="2:9">
      <c r="C58" s="1"/>
    </row>
    <row r="59" spans="2:9">
      <c r="C59" s="11"/>
    </row>
    <row r="60" spans="2:9">
      <c r="C60" s="11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0.140625" style="15" customWidth="1"/>
    <col min="5" max="6" width="10.7109375" style="15" customWidth="1"/>
    <col min="7" max="7" width="16.5703125" style="15" customWidth="1"/>
    <col min="8" max="16384" width="9.140625" style="15"/>
  </cols>
  <sheetData>
    <row r="2" spans="2:10" ht="15">
      <c r="G2" s="14" t="s">
        <v>115</v>
      </c>
    </row>
    <row r="3" spans="2:10" ht="37.5" customHeight="1">
      <c r="B3" s="145" t="s">
        <v>116</v>
      </c>
      <c r="C3" s="145"/>
      <c r="D3" s="145"/>
      <c r="E3" s="145"/>
      <c r="F3" s="145"/>
      <c r="G3" s="145"/>
    </row>
    <row r="4" spans="2:10" ht="3" customHeight="1"/>
    <row r="5" spans="2:10">
      <c r="B5" s="147">
        <v>2024</v>
      </c>
      <c r="C5" s="147"/>
      <c r="D5" s="147"/>
      <c r="E5" s="147"/>
      <c r="F5" s="147"/>
      <c r="G5" s="147"/>
    </row>
    <row r="6" spans="2:10" ht="15" customHeight="1">
      <c r="B6" s="146" t="s">
        <v>40</v>
      </c>
      <c r="C6" s="146"/>
      <c r="D6" s="146"/>
      <c r="E6" s="146"/>
      <c r="F6" s="146"/>
      <c r="G6" s="146"/>
    </row>
    <row r="7" spans="2:10" ht="3" customHeight="1"/>
    <row r="8" spans="2:10" ht="22.5" customHeight="1">
      <c r="B8" s="144" t="s">
        <v>38</v>
      </c>
      <c r="C8" s="144"/>
      <c r="D8" s="162" t="s">
        <v>112</v>
      </c>
      <c r="E8" s="159"/>
      <c r="F8" s="159"/>
      <c r="G8" s="163"/>
    </row>
    <row r="9" spans="2:10" ht="3.75" customHeight="1">
      <c r="B9" s="144"/>
      <c r="C9" s="144"/>
      <c r="D9" s="94"/>
      <c r="E9" s="25"/>
      <c r="F9" s="25"/>
      <c r="G9" s="95"/>
    </row>
    <row r="10" spans="2:10" s="16" customFormat="1" ht="33" customHeight="1">
      <c r="B10" s="144"/>
      <c r="C10" s="144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10" ht="3.75" customHeight="1">
      <c r="B11" s="17"/>
      <c r="C11" s="17"/>
      <c r="D11" s="17"/>
      <c r="E11" s="17"/>
      <c r="F11" s="17"/>
      <c r="G11" s="17"/>
    </row>
    <row r="12" spans="2:10" ht="17.25" customHeight="1">
      <c r="C12" s="5" t="s">
        <v>19</v>
      </c>
      <c r="D12" s="6">
        <v>743041.99999999302</v>
      </c>
      <c r="E12" s="6">
        <v>3188090.000000021</v>
      </c>
      <c r="F12" s="31">
        <f>+D12/'Q1'!D10</f>
        <v>2.5153502164838981</v>
      </c>
      <c r="G12" s="31">
        <f>+E12/D12</f>
        <v>4.2905919180881442</v>
      </c>
      <c r="H12" s="37"/>
      <c r="I12" s="70"/>
      <c r="J12" s="18"/>
    </row>
    <row r="13" spans="2:10" ht="15" customHeight="1">
      <c r="B13" s="7" t="s">
        <v>20</v>
      </c>
      <c r="C13" s="8" t="s">
        <v>26</v>
      </c>
      <c r="D13" s="18">
        <v>6656.9999999999827</v>
      </c>
      <c r="E13" s="18">
        <v>29728.999999999985</v>
      </c>
      <c r="F13" s="47">
        <f>+D13/'Q1'!D11</f>
        <v>0.54042864101315014</v>
      </c>
      <c r="G13" s="47">
        <f t="shared" ref="G13:G56" si="0">+E13/D13</f>
        <v>4.4658254468980116</v>
      </c>
      <c r="H13" s="37"/>
      <c r="I13" s="70"/>
      <c r="J13" s="18"/>
    </row>
    <row r="14" spans="2:10" ht="15" customHeight="1">
      <c r="B14" s="7" t="s">
        <v>0</v>
      </c>
      <c r="C14" s="8" t="s">
        <v>21</v>
      </c>
      <c r="D14" s="18">
        <v>2609.0000000000027</v>
      </c>
      <c r="E14" s="18">
        <v>14828.999999999995</v>
      </c>
      <c r="F14" s="47">
        <f>+D14/'Q1'!D12</f>
        <v>4.2012882447665101</v>
      </c>
      <c r="G14" s="47">
        <f t="shared" si="0"/>
        <v>5.6837868915293139</v>
      </c>
      <c r="H14" s="37"/>
      <c r="I14" s="70"/>
      <c r="J14" s="18"/>
    </row>
    <row r="15" spans="2:10" ht="15" customHeight="1">
      <c r="B15" s="7" t="s">
        <v>1</v>
      </c>
      <c r="C15" s="8" t="s">
        <v>22</v>
      </c>
      <c r="D15" s="18">
        <f>+SUM(D16:D39)</f>
        <v>118278.00000000001</v>
      </c>
      <c r="E15" s="18">
        <f>+SUM(E16:E39)</f>
        <v>835865.99999999965</v>
      </c>
      <c r="F15" s="47">
        <f>+D15/'Q1'!D13</f>
        <v>4.1438531338681992</v>
      </c>
      <c r="G15" s="47">
        <f t="shared" si="0"/>
        <v>7.0669608887536102</v>
      </c>
      <c r="H15" s="37"/>
      <c r="I15" s="70"/>
      <c r="J15" s="18"/>
    </row>
    <row r="16" spans="2:10" hidden="1" outlineLevel="1">
      <c r="B16" s="116">
        <v>10</v>
      </c>
      <c r="C16" s="117" t="s">
        <v>523</v>
      </c>
      <c r="D16" s="120">
        <v>12526.999999999975</v>
      </c>
      <c r="E16" s="120">
        <v>89014.99999999984</v>
      </c>
      <c r="F16" s="122">
        <f>+D16/'Q1'!D14</f>
        <v>521.95833333333223</v>
      </c>
      <c r="G16" s="122">
        <f t="shared" si="0"/>
        <v>7.1058513610601119</v>
      </c>
    </row>
    <row r="17" spans="2:7" hidden="1" outlineLevel="1">
      <c r="B17" s="116">
        <v>11</v>
      </c>
      <c r="C17" s="117" t="s">
        <v>524</v>
      </c>
      <c r="D17" s="120">
        <v>2354.9999999999977</v>
      </c>
      <c r="E17" s="120">
        <v>12359.000000000011</v>
      </c>
      <c r="F17" s="122">
        <f>+D17/'Q1'!D15</f>
        <v>0.49683544303797422</v>
      </c>
      <c r="G17" s="122">
        <f t="shared" si="0"/>
        <v>5.2479830148620055</v>
      </c>
    </row>
    <row r="18" spans="2:7" hidden="1" outlineLevel="1">
      <c r="B18" s="116">
        <v>12</v>
      </c>
      <c r="C18" s="117" t="s">
        <v>525</v>
      </c>
      <c r="D18" s="120">
        <v>77</v>
      </c>
      <c r="E18" s="120">
        <v>319</v>
      </c>
      <c r="F18" s="122">
        <f>+D18/'Q1'!D16</f>
        <v>0.10026041666666667</v>
      </c>
      <c r="G18" s="122">
        <f t="shared" si="0"/>
        <v>4.1428571428571432</v>
      </c>
    </row>
    <row r="19" spans="2:7" hidden="1" outlineLevel="1">
      <c r="B19" s="116">
        <v>13</v>
      </c>
      <c r="C19" s="117" t="s">
        <v>526</v>
      </c>
      <c r="D19" s="120">
        <v>5964.0000000000055</v>
      </c>
      <c r="E19" s="120">
        <v>36132.999999999956</v>
      </c>
      <c r="F19" s="122">
        <f>+D19/'Q1'!D17</f>
        <v>5964.0000000000055</v>
      </c>
      <c r="G19" s="122">
        <f t="shared" si="0"/>
        <v>6.0585177733064928</v>
      </c>
    </row>
    <row r="20" spans="2:7" hidden="1" outlineLevel="1">
      <c r="B20" s="116">
        <v>14</v>
      </c>
      <c r="C20" s="117" t="s">
        <v>527</v>
      </c>
      <c r="D20" s="120">
        <v>4773.9999999999991</v>
      </c>
      <c r="E20" s="120">
        <v>38269.000000000007</v>
      </c>
      <c r="F20" s="122">
        <f>+D20/'Q1'!D18</f>
        <v>3.5494423791821554</v>
      </c>
      <c r="G20" s="122">
        <f t="shared" si="0"/>
        <v>8.0161290322580676</v>
      </c>
    </row>
    <row r="21" spans="2:7" hidden="1" outlineLevel="1">
      <c r="B21" s="116">
        <v>15</v>
      </c>
      <c r="C21" s="117" t="s">
        <v>528</v>
      </c>
      <c r="D21" s="120">
        <v>2694.0000000000005</v>
      </c>
      <c r="E21" s="120">
        <v>23722.999999999993</v>
      </c>
      <c r="F21" s="122">
        <f>+D21/'Q1'!D19</f>
        <v>1.0086110071134409</v>
      </c>
      <c r="G21" s="122">
        <f t="shared" si="0"/>
        <v>8.8058648849294681</v>
      </c>
    </row>
    <row r="22" spans="2:7" hidden="1" outlineLevel="1">
      <c r="B22" s="116">
        <v>16</v>
      </c>
      <c r="C22" s="117" t="s">
        <v>529</v>
      </c>
      <c r="D22" s="120">
        <v>4409.9999999999991</v>
      </c>
      <c r="E22" s="120">
        <v>26694.00000000004</v>
      </c>
      <c r="F22" s="122">
        <f>+D22/'Q1'!D20</f>
        <v>3.6749999999999994</v>
      </c>
      <c r="G22" s="122">
        <f t="shared" si="0"/>
        <v>6.0530612244898059</v>
      </c>
    </row>
    <row r="23" spans="2:7" hidden="1" outlineLevel="1">
      <c r="B23" s="116">
        <v>17</v>
      </c>
      <c r="C23" s="117" t="s">
        <v>530</v>
      </c>
      <c r="D23" s="120">
        <v>7033.0000000000027</v>
      </c>
      <c r="E23" s="120">
        <v>24668.000000000015</v>
      </c>
      <c r="F23" s="122">
        <f>+D23/'Q1'!D21</f>
        <v>3.7710455764075084</v>
      </c>
      <c r="G23" s="122">
        <f t="shared" si="0"/>
        <v>3.5074648087587095</v>
      </c>
    </row>
    <row r="24" spans="2:7" hidden="1" outlineLevel="1">
      <c r="B24" s="116">
        <v>18</v>
      </c>
      <c r="C24" s="117" t="s">
        <v>531</v>
      </c>
      <c r="D24" s="120">
        <v>1057.0000000000002</v>
      </c>
      <c r="E24" s="120">
        <v>7827.0000000000027</v>
      </c>
      <c r="F24" s="122">
        <f>+D24/'Q1'!D22</f>
        <v>3.0373563218390811</v>
      </c>
      <c r="G24" s="122">
        <f t="shared" si="0"/>
        <v>7.4049195837275317</v>
      </c>
    </row>
    <row r="25" spans="2:7" hidden="1" outlineLevel="1">
      <c r="B25" s="116">
        <v>19</v>
      </c>
      <c r="C25" s="117" t="s">
        <v>532</v>
      </c>
      <c r="D25" s="120">
        <v>523</v>
      </c>
      <c r="E25" s="120">
        <v>18757</v>
      </c>
      <c r="F25" s="122">
        <f>+D25/'Q1'!D23</f>
        <v>0.53312945973496428</v>
      </c>
      <c r="G25" s="122">
        <f t="shared" si="0"/>
        <v>35.864244741873804</v>
      </c>
    </row>
    <row r="26" spans="2:7" hidden="1" outlineLevel="1">
      <c r="B26" s="116">
        <v>20</v>
      </c>
      <c r="C26" s="117" t="s">
        <v>533</v>
      </c>
      <c r="D26" s="120">
        <v>4524.9999999999982</v>
      </c>
      <c r="E26" s="120">
        <v>26245.000000000007</v>
      </c>
      <c r="F26" s="122">
        <f>+D26/'Q1'!D24</f>
        <v>238.157894736842</v>
      </c>
      <c r="G26" s="122">
        <f t="shared" si="0"/>
        <v>5.8000000000000043</v>
      </c>
    </row>
    <row r="27" spans="2:7" hidden="1" outlineLevel="1">
      <c r="B27" s="116">
        <v>21</v>
      </c>
      <c r="C27" s="117" t="s">
        <v>534</v>
      </c>
      <c r="D27" s="120">
        <v>4714.9999999999982</v>
      </c>
      <c r="E27" s="120">
        <v>18663.999999999996</v>
      </c>
      <c r="F27" s="122">
        <f>+D27/'Q1'!D25</f>
        <v>7.378716744913925</v>
      </c>
      <c r="G27" s="122">
        <f t="shared" si="0"/>
        <v>3.9584305408271483</v>
      </c>
    </row>
    <row r="28" spans="2:7" hidden="1" outlineLevel="1">
      <c r="B28" s="116">
        <v>22</v>
      </c>
      <c r="C28" s="117" t="s">
        <v>535</v>
      </c>
      <c r="D28" s="120">
        <v>5433.0000000000009</v>
      </c>
      <c r="E28" s="120">
        <v>47762.000000000007</v>
      </c>
      <c r="F28" s="122">
        <f>+D28/'Q1'!D26</f>
        <v>42.116279069767451</v>
      </c>
      <c r="G28" s="122">
        <f t="shared" si="0"/>
        <v>8.7910914780047857</v>
      </c>
    </row>
    <row r="29" spans="2:7" hidden="1" outlineLevel="1">
      <c r="B29" s="116">
        <v>23</v>
      </c>
      <c r="C29" s="117" t="s">
        <v>536</v>
      </c>
      <c r="D29" s="120">
        <v>6800.9999999999973</v>
      </c>
      <c r="E29" s="120">
        <v>45707.000000000044</v>
      </c>
      <c r="F29" s="122">
        <f>+D29/'Q1'!D27</f>
        <v>8.7981888745148744</v>
      </c>
      <c r="G29" s="122">
        <f t="shared" si="0"/>
        <v>6.7206293192177711</v>
      </c>
    </row>
    <row r="30" spans="2:7" hidden="1" outlineLevel="1">
      <c r="B30" s="116">
        <v>24</v>
      </c>
      <c r="C30" s="117" t="s">
        <v>537</v>
      </c>
      <c r="D30" s="120">
        <v>2406.0000000000018</v>
      </c>
      <c r="E30" s="120">
        <v>15301.999999999978</v>
      </c>
      <c r="F30" s="122">
        <f>+D30/'Q1'!D28</f>
        <v>1.208437970868911</v>
      </c>
      <c r="G30" s="122">
        <f t="shared" si="0"/>
        <v>6.3599334995843586</v>
      </c>
    </row>
    <row r="31" spans="2:7" hidden="1" outlineLevel="1">
      <c r="B31" s="116">
        <v>25</v>
      </c>
      <c r="C31" s="117" t="s">
        <v>538</v>
      </c>
      <c r="D31" s="120">
        <v>15908.000000000036</v>
      </c>
      <c r="E31" s="120">
        <v>77159.999999999971</v>
      </c>
      <c r="F31" s="122">
        <f>+D31/'Q1'!D29</f>
        <v>69.467248908297108</v>
      </c>
      <c r="G31" s="122">
        <f t="shared" si="0"/>
        <v>4.8503897410107992</v>
      </c>
    </row>
    <row r="32" spans="2:7" hidden="1" outlineLevel="1">
      <c r="B32" s="116">
        <v>26</v>
      </c>
      <c r="C32" s="117" t="s">
        <v>539</v>
      </c>
      <c r="D32" s="120">
        <v>1854.9999999999973</v>
      </c>
      <c r="E32" s="120">
        <v>20404.000000000007</v>
      </c>
      <c r="F32" s="122">
        <f>+D32/'Q1'!D30</f>
        <v>0.32641210628189288</v>
      </c>
      <c r="G32" s="122">
        <f t="shared" si="0"/>
        <v>10.999460916442068</v>
      </c>
    </row>
    <row r="33" spans="2:10" hidden="1" outlineLevel="1">
      <c r="B33" s="116">
        <v>27</v>
      </c>
      <c r="C33" s="117" t="s">
        <v>540</v>
      </c>
      <c r="D33" s="120">
        <v>3047.9999999999986</v>
      </c>
      <c r="E33" s="120">
        <v>43653.000000000022</v>
      </c>
      <c r="F33" s="122">
        <f>+D33/'Q1'!D31</f>
        <v>17.123595505617971</v>
      </c>
      <c r="G33" s="122">
        <f t="shared" si="0"/>
        <v>14.321850393700801</v>
      </c>
    </row>
    <row r="34" spans="2:10" hidden="1" outlineLevel="1">
      <c r="B34" s="116">
        <v>28</v>
      </c>
      <c r="C34" s="117" t="s">
        <v>541</v>
      </c>
      <c r="D34" s="120">
        <v>7742.0000000000036</v>
      </c>
      <c r="E34" s="120">
        <v>65879.999999999811</v>
      </c>
      <c r="F34" s="122">
        <f>+D34/'Q1'!D32</f>
        <v>22.571428571428584</v>
      </c>
      <c r="G34" s="122">
        <f t="shared" si="0"/>
        <v>8.5094290880909043</v>
      </c>
    </row>
    <row r="35" spans="2:10" hidden="1" outlineLevel="1">
      <c r="B35" s="116">
        <v>29</v>
      </c>
      <c r="C35" s="117" t="s">
        <v>542</v>
      </c>
      <c r="D35" s="120">
        <v>9448.9999999999982</v>
      </c>
      <c r="E35" s="120">
        <v>89505.000000000029</v>
      </c>
      <c r="F35" s="122">
        <f>+D35/'Q1'!D33</f>
        <v>9.8838912133891199</v>
      </c>
      <c r="G35" s="122">
        <f t="shared" si="0"/>
        <v>9.4724309450735582</v>
      </c>
    </row>
    <row r="36" spans="2:10" hidden="1" outlineLevel="1">
      <c r="B36" s="116">
        <v>30</v>
      </c>
      <c r="C36" s="117" t="s">
        <v>543</v>
      </c>
      <c r="D36" s="120">
        <v>3728.9999999999995</v>
      </c>
      <c r="E36" s="120">
        <v>33707.999999999993</v>
      </c>
      <c r="F36" s="122">
        <f>+D36/'Q1'!D34</f>
        <v>10.416201117318435</v>
      </c>
      <c r="G36" s="122">
        <f t="shared" si="0"/>
        <v>9.0394207562349145</v>
      </c>
    </row>
    <row r="37" spans="2:10" hidden="1" outlineLevel="1">
      <c r="B37" s="116">
        <v>31</v>
      </c>
      <c r="C37" s="117" t="s">
        <v>544</v>
      </c>
      <c r="D37" s="120">
        <v>3108.0000000000005</v>
      </c>
      <c r="E37" s="120">
        <v>25302.999999999971</v>
      </c>
      <c r="F37" s="122">
        <f>+D37/'Q1'!D35</f>
        <v>19.185185185185187</v>
      </c>
      <c r="G37" s="122">
        <f t="shared" si="0"/>
        <v>8.1412483912483804</v>
      </c>
    </row>
    <row r="38" spans="2:10" hidden="1" outlineLevel="1">
      <c r="B38" s="116">
        <v>32</v>
      </c>
      <c r="C38" s="117" t="s">
        <v>545</v>
      </c>
      <c r="D38" s="120">
        <v>2193.9999999999986</v>
      </c>
      <c r="E38" s="120">
        <v>16580</v>
      </c>
      <c r="F38" s="122">
        <f>+D38/'Q1'!D36</f>
        <v>1.0087356321839074</v>
      </c>
      <c r="G38" s="122">
        <f t="shared" si="0"/>
        <v>7.5569735642661851</v>
      </c>
    </row>
    <row r="39" spans="2:10" hidden="1" outlineLevel="1">
      <c r="B39" s="116">
        <v>33</v>
      </c>
      <c r="C39" s="117" t="s">
        <v>546</v>
      </c>
      <c r="D39" s="120">
        <v>5950.9999999999945</v>
      </c>
      <c r="E39" s="120">
        <v>32229.000000000033</v>
      </c>
      <c r="F39" s="122">
        <f>+D39/'Q1'!D37</f>
        <v>6.1668393782383362</v>
      </c>
      <c r="G39" s="122">
        <f t="shared" si="0"/>
        <v>5.4157284490001789</v>
      </c>
    </row>
    <row r="40" spans="2:10" ht="15" customHeight="1" collapsed="1">
      <c r="B40" s="7" t="s">
        <v>2</v>
      </c>
      <c r="C40" s="8" t="s">
        <v>28</v>
      </c>
      <c r="D40" s="18">
        <v>2308.0000000000032</v>
      </c>
      <c r="E40" s="18">
        <v>10164.000000000002</v>
      </c>
      <c r="F40" s="47">
        <f>+D40/'Q1'!D38</f>
        <v>5.5614457831325375</v>
      </c>
      <c r="G40" s="47">
        <f t="shared" si="0"/>
        <v>4.4038128249566668</v>
      </c>
      <c r="H40" s="37"/>
      <c r="I40" s="70"/>
      <c r="J40" s="18"/>
    </row>
    <row r="41" spans="2:10" ht="15" customHeight="1">
      <c r="B41" s="7" t="s">
        <v>3</v>
      </c>
      <c r="C41" s="8" t="s">
        <v>27</v>
      </c>
      <c r="D41" s="18">
        <v>13920.000000000011</v>
      </c>
      <c r="E41" s="18">
        <v>106487.00000000033</v>
      </c>
      <c r="F41" s="47">
        <f>+D41/'Q1'!D39</f>
        <v>11.1717495987159</v>
      </c>
      <c r="G41" s="47">
        <f t="shared" si="0"/>
        <v>7.6499281609195586</v>
      </c>
      <c r="H41" s="37"/>
      <c r="I41" s="70"/>
      <c r="J41" s="18"/>
    </row>
    <row r="42" spans="2:10" ht="15" customHeight="1">
      <c r="B42" s="7" t="s">
        <v>4</v>
      </c>
      <c r="C42" s="8" t="s">
        <v>23</v>
      </c>
      <c r="D42" s="18">
        <v>145188.00000000044</v>
      </c>
      <c r="E42" s="18">
        <v>441199.00000000186</v>
      </c>
      <c r="F42" s="47">
        <f>+D42/'Q1'!D40</f>
        <v>4.6989449155285277</v>
      </c>
      <c r="G42" s="47">
        <f t="shared" si="0"/>
        <v>3.0388117475273475</v>
      </c>
      <c r="H42" s="37"/>
      <c r="I42" s="70"/>
      <c r="J42" s="18"/>
    </row>
    <row r="43" spans="2:10" ht="15" customHeight="1">
      <c r="B43" s="7" t="s">
        <v>5</v>
      </c>
      <c r="C43" s="9" t="s">
        <v>455</v>
      </c>
      <c r="D43" s="18">
        <v>238666.00000000052</v>
      </c>
      <c r="E43" s="18">
        <v>695844.00000000058</v>
      </c>
      <c r="F43" s="47">
        <f>+D43/'Q1'!D41</f>
        <v>3.0589577298710688</v>
      </c>
      <c r="G43" s="47">
        <f t="shared" si="0"/>
        <v>2.9155556300436554</v>
      </c>
      <c r="H43" s="37"/>
      <c r="I43" s="70"/>
      <c r="J43" s="18"/>
    </row>
    <row r="44" spans="2:10" ht="15" customHeight="1">
      <c r="B44" s="7" t="s">
        <v>6</v>
      </c>
      <c r="C44" s="9" t="s">
        <v>24</v>
      </c>
      <c r="D44" s="18">
        <v>37090.000000000007</v>
      </c>
      <c r="E44" s="18">
        <v>242906.99999999962</v>
      </c>
      <c r="F44" s="47">
        <f>+D44/'Q1'!D42</f>
        <v>3.3990102639296196</v>
      </c>
      <c r="G44" s="47">
        <f t="shared" si="0"/>
        <v>6.5491237530331512</v>
      </c>
      <c r="H44" s="37"/>
      <c r="I44" s="70"/>
      <c r="J44" s="18"/>
    </row>
    <row r="45" spans="2:10" ht="15" customHeight="1">
      <c r="B45" s="7" t="s">
        <v>7</v>
      </c>
      <c r="C45" s="9" t="s">
        <v>31</v>
      </c>
      <c r="D45" s="18">
        <v>32468</v>
      </c>
      <c r="E45" s="18">
        <v>139308.00000000131</v>
      </c>
      <c r="F45" s="47">
        <f>+D45/'Q1'!D43</f>
        <v>0.94400186078967263</v>
      </c>
      <c r="G45" s="47">
        <f t="shared" si="0"/>
        <v>4.2906246150055845</v>
      </c>
      <c r="H45" s="37"/>
      <c r="I45" s="70"/>
      <c r="J45" s="18"/>
    </row>
    <row r="46" spans="2:10" ht="15" customHeight="1">
      <c r="B46" s="7" t="s">
        <v>8</v>
      </c>
      <c r="C46" s="9" t="s">
        <v>456</v>
      </c>
      <c r="D46" s="18">
        <v>13682.000000000011</v>
      </c>
      <c r="E46" s="18">
        <v>45476.999999999985</v>
      </c>
      <c r="F46" s="47">
        <f>+D46/'Q1'!D44</f>
        <v>2.0055702140134875</v>
      </c>
      <c r="G46" s="47">
        <f t="shared" si="0"/>
        <v>3.3238561613799114</v>
      </c>
      <c r="H46" s="37"/>
      <c r="I46" s="70"/>
      <c r="J46" s="18"/>
    </row>
    <row r="47" spans="2:10" ht="15" customHeight="1">
      <c r="B47" s="7" t="s">
        <v>9</v>
      </c>
      <c r="C47" s="9" t="s">
        <v>29</v>
      </c>
      <c r="D47" s="18">
        <v>7840.9999999999945</v>
      </c>
      <c r="E47" s="18">
        <v>21928.999999999942</v>
      </c>
      <c r="F47" s="47">
        <f>+D47/'Q1'!D45</f>
        <v>1.0837595024187967</v>
      </c>
      <c r="G47" s="47">
        <f t="shared" si="0"/>
        <v>2.7967096033669119</v>
      </c>
      <c r="H47" s="37"/>
      <c r="I47" s="70"/>
      <c r="J47" s="18"/>
    </row>
    <row r="48" spans="2:10" ht="15" customHeight="1">
      <c r="B48" s="7" t="s">
        <v>10</v>
      </c>
      <c r="C48" s="9" t="s">
        <v>30</v>
      </c>
      <c r="D48" s="18">
        <v>4105.0000000000118</v>
      </c>
      <c r="E48" s="18">
        <v>9880.0000000000055</v>
      </c>
      <c r="F48" s="47">
        <f>+D48/'Q1'!D46</f>
        <v>0.43079021933046613</v>
      </c>
      <c r="G48" s="47">
        <f t="shared" si="0"/>
        <v>2.4068209500608959</v>
      </c>
      <c r="H48" s="37"/>
      <c r="I48" s="70"/>
      <c r="J48" s="18"/>
    </row>
    <row r="49" spans="2:10" ht="15" customHeight="1">
      <c r="B49" s="7" t="s">
        <v>11</v>
      </c>
      <c r="C49" s="9" t="s">
        <v>32</v>
      </c>
      <c r="D49" s="18">
        <v>41592.000000000189</v>
      </c>
      <c r="E49" s="18">
        <v>127728.00000000031</v>
      </c>
      <c r="F49" s="47">
        <f>+D49/'Q1'!D47</f>
        <v>1.7922178652992713</v>
      </c>
      <c r="G49" s="47">
        <f t="shared" si="0"/>
        <v>3.070975187536058</v>
      </c>
      <c r="H49" s="37"/>
      <c r="I49" s="70"/>
      <c r="J49" s="18"/>
    </row>
    <row r="50" spans="2:10" ht="15" customHeight="1">
      <c r="B50" s="7" t="s">
        <v>12</v>
      </c>
      <c r="C50" s="9" t="s">
        <v>457</v>
      </c>
      <c r="D50" s="18">
        <v>30703.999999999905</v>
      </c>
      <c r="E50" s="18">
        <v>182751.99999999983</v>
      </c>
      <c r="F50" s="47">
        <f>+D50/'Q1'!D48</f>
        <v>3.2859589041095791</v>
      </c>
      <c r="G50" s="47">
        <f t="shared" si="0"/>
        <v>5.9520583637311226</v>
      </c>
      <c r="H50" s="37"/>
      <c r="I50" s="70"/>
      <c r="J50" s="18"/>
    </row>
    <row r="51" spans="2:10" ht="15" customHeight="1">
      <c r="B51" s="7" t="s">
        <v>13</v>
      </c>
      <c r="C51" s="9" t="s">
        <v>33</v>
      </c>
      <c r="D51" s="18">
        <v>879.99999999999989</v>
      </c>
      <c r="E51" s="18">
        <v>5723.00000000001</v>
      </c>
      <c r="F51" s="47">
        <f>+D51/'Q1'!D49</f>
        <v>1.1796246648793565</v>
      </c>
      <c r="G51" s="47">
        <f t="shared" si="0"/>
        <v>6.5034090909091029</v>
      </c>
      <c r="H51" s="37"/>
      <c r="I51" s="70"/>
      <c r="J51" s="18"/>
    </row>
    <row r="52" spans="2:10" ht="15" customHeight="1">
      <c r="B52" s="7" t="s">
        <v>14</v>
      </c>
      <c r="C52" s="9" t="s">
        <v>25</v>
      </c>
      <c r="D52" s="18">
        <v>3777.0000000000009</v>
      </c>
      <c r="E52" s="18">
        <v>18979.000000000025</v>
      </c>
      <c r="F52" s="47">
        <f>+D52/'Q1'!D50</f>
        <v>0.86410432395332892</v>
      </c>
      <c r="G52" s="47">
        <f t="shared" si="0"/>
        <v>5.024887476833471</v>
      </c>
      <c r="H52" s="37"/>
      <c r="I52" s="70"/>
      <c r="J52" s="18"/>
    </row>
    <row r="53" spans="2:10" ht="15" customHeight="1">
      <c r="B53" s="7" t="s">
        <v>15</v>
      </c>
      <c r="C53" s="9" t="s">
        <v>34</v>
      </c>
      <c r="D53" s="18">
        <v>33204</v>
      </c>
      <c r="E53" s="18">
        <v>227704.00000000044</v>
      </c>
      <c r="F53" s="47">
        <f>+D53/'Q1'!D51</f>
        <v>1.7857373346240724</v>
      </c>
      <c r="G53" s="47">
        <f t="shared" si="0"/>
        <v>6.8577279845801842</v>
      </c>
      <c r="H53" s="37"/>
      <c r="I53" s="70"/>
      <c r="J53" s="18"/>
    </row>
    <row r="54" spans="2:10" ht="15" customHeight="1">
      <c r="B54" s="7" t="s">
        <v>16</v>
      </c>
      <c r="C54" s="9" t="s">
        <v>35</v>
      </c>
      <c r="D54" s="18">
        <v>3445.9999999999968</v>
      </c>
      <c r="E54" s="18">
        <v>13346.999999999998</v>
      </c>
      <c r="F54" s="47">
        <f>+D54/'Q1'!D52</f>
        <v>0.77507872244714282</v>
      </c>
      <c r="G54" s="47">
        <f t="shared" si="0"/>
        <v>3.8731863029599567</v>
      </c>
      <c r="H54" s="37"/>
      <c r="I54" s="70"/>
      <c r="J54" s="18"/>
    </row>
    <row r="55" spans="2:10" ht="15" customHeight="1">
      <c r="B55" s="7" t="s">
        <v>17</v>
      </c>
      <c r="C55" s="9" t="s">
        <v>36</v>
      </c>
      <c r="D55" s="18">
        <v>6582.0000000000209</v>
      </c>
      <c r="E55" s="18">
        <v>18160.999999999971</v>
      </c>
      <c r="F55" s="47">
        <f>+D55/'Q1'!D53</f>
        <v>0.54959919839679539</v>
      </c>
      <c r="G55" s="47">
        <f t="shared" si="0"/>
        <v>2.7591917350349306</v>
      </c>
      <c r="H55" s="37"/>
      <c r="I55" s="70"/>
      <c r="J55" s="22"/>
    </row>
    <row r="56" spans="2:10" ht="15" customHeight="1">
      <c r="B56" s="7" t="s">
        <v>18</v>
      </c>
      <c r="C56" s="9" t="s">
        <v>37</v>
      </c>
      <c r="D56" s="18">
        <v>45.000000000000007</v>
      </c>
      <c r="E56" s="18">
        <v>76.999999999999986</v>
      </c>
      <c r="F56" s="47">
        <f>+D56/'Q1'!D54</f>
        <v>1.8750000000000002</v>
      </c>
      <c r="G56" s="47">
        <f t="shared" si="0"/>
        <v>1.7111111111111106</v>
      </c>
      <c r="H56" s="36"/>
    </row>
    <row r="57" spans="2:10" ht="3.75" customHeight="1">
      <c r="B57" s="17"/>
      <c r="C57" s="17"/>
      <c r="D57" s="17"/>
      <c r="E57" s="17"/>
      <c r="F57" s="17"/>
      <c r="G57" s="17"/>
    </row>
    <row r="58" spans="2:10">
      <c r="C58" s="1"/>
    </row>
    <row r="59" spans="2:10">
      <c r="C59" s="11"/>
    </row>
    <row r="60" spans="2:10">
      <c r="C60" s="11"/>
    </row>
    <row r="61" spans="2:10">
      <c r="C61" s="11"/>
    </row>
    <row r="62" spans="2:10">
      <c r="C62" s="11"/>
    </row>
    <row r="63" spans="2:10">
      <c r="C63" s="11"/>
    </row>
    <row r="64" spans="2:10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28515625" style="15" customWidth="1"/>
    <col min="3" max="3" width="12.42578125" style="15" customWidth="1"/>
    <col min="4" max="4" width="12" style="15" customWidth="1"/>
    <col min="5" max="5" width="15" style="15" customWidth="1"/>
    <col min="6" max="6" width="17.5703125" style="15" customWidth="1"/>
    <col min="7" max="16384" width="9.140625" style="15"/>
  </cols>
  <sheetData>
    <row r="2" spans="2:8" ht="15">
      <c r="B2" s="14"/>
      <c r="C2" s="14"/>
      <c r="D2" s="14"/>
      <c r="F2" s="14" t="s">
        <v>119</v>
      </c>
    </row>
    <row r="3" spans="2:8" ht="49.5" customHeight="1">
      <c r="B3" s="145" t="s">
        <v>117</v>
      </c>
      <c r="C3" s="145"/>
      <c r="D3" s="145"/>
      <c r="E3" s="145"/>
      <c r="F3" s="145"/>
    </row>
    <row r="4" spans="2:8" ht="3.75" customHeight="1"/>
    <row r="5" spans="2:8">
      <c r="B5" s="147">
        <v>2024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27" customHeight="1">
      <c r="B8" s="157" t="s">
        <v>42</v>
      </c>
      <c r="C8" s="162" t="s">
        <v>109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33.75" customHeight="1">
      <c r="B10" s="157"/>
      <c r="C10" s="89" t="s">
        <v>463</v>
      </c>
      <c r="D10" s="93" t="s">
        <v>467</v>
      </c>
      <c r="E10" s="21" t="s">
        <v>465</v>
      </c>
      <c r="F10" s="93" t="s">
        <v>468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702738.00000000652</v>
      </c>
      <c r="D12" s="6">
        <v>3043146.9999999739</v>
      </c>
      <c r="E12" s="31">
        <f>+C12/'Q2'!C10</f>
        <v>2.3789128749538988</v>
      </c>
      <c r="F12" s="31">
        <f>+D12/C12</f>
        <v>4.3304147491667528</v>
      </c>
      <c r="G12" s="35"/>
      <c r="H12" s="67"/>
    </row>
    <row r="13" spans="2:8" ht="22.5" customHeight="1">
      <c r="B13" s="11" t="s">
        <v>43</v>
      </c>
      <c r="C13" s="18">
        <v>54441.000000000015</v>
      </c>
      <c r="D13" s="18">
        <v>219755.99999999974</v>
      </c>
      <c r="E13" s="47">
        <f>+C13/'Q2'!C11</f>
        <v>2.6494549347868412</v>
      </c>
      <c r="F13" s="47">
        <f t="shared" ref="F13:F30" si="0">+D13/C13</f>
        <v>4.0365900699840136</v>
      </c>
      <c r="G13" s="35"/>
      <c r="H13" s="67"/>
    </row>
    <row r="14" spans="2:8" ht="22.5" customHeight="1">
      <c r="B14" s="11" t="s">
        <v>44</v>
      </c>
      <c r="C14" s="18">
        <v>12590.999999999985</v>
      </c>
      <c r="D14" s="18">
        <v>49222.000000000153</v>
      </c>
      <c r="E14" s="47">
        <f>+C14/'Q2'!C12</f>
        <v>2.5187037407481467</v>
      </c>
      <c r="F14" s="47">
        <f t="shared" si="0"/>
        <v>3.9093002938607109</v>
      </c>
      <c r="G14" s="35"/>
      <c r="H14" s="67"/>
    </row>
    <row r="15" spans="2:8" ht="22.5" customHeight="1">
      <c r="B15" s="11" t="s">
        <v>46</v>
      </c>
      <c r="C15" s="18">
        <v>55983.99999999968</v>
      </c>
      <c r="D15" s="18">
        <v>255931.99999999971</v>
      </c>
      <c r="E15" s="47">
        <f>+C15/'Q2'!C13</f>
        <v>2.0691133532911881</v>
      </c>
      <c r="F15" s="47">
        <f t="shared" si="0"/>
        <v>4.5715204344098526</v>
      </c>
      <c r="G15" s="35"/>
      <c r="H15" s="67"/>
    </row>
    <row r="16" spans="2:8" ht="22.5" customHeight="1">
      <c r="B16" s="11" t="s">
        <v>45</v>
      </c>
      <c r="C16" s="18">
        <v>4193</v>
      </c>
      <c r="D16" s="18">
        <v>16199.000000000007</v>
      </c>
      <c r="E16" s="47">
        <f>+C16/'Q2'!C14</f>
        <v>1.1384740700515883</v>
      </c>
      <c r="F16" s="47">
        <f t="shared" si="0"/>
        <v>3.863343668018127</v>
      </c>
      <c r="G16" s="35"/>
      <c r="H16" s="67"/>
    </row>
    <row r="17" spans="2:8" ht="22.5" customHeight="1">
      <c r="B17" s="11" t="s">
        <v>47</v>
      </c>
      <c r="C17" s="18">
        <v>10434.999999999973</v>
      </c>
      <c r="D17" s="18">
        <v>39497.000000000036</v>
      </c>
      <c r="E17" s="47">
        <f>+C17/'Q2'!C15</f>
        <v>2.1106391585760464</v>
      </c>
      <c r="F17" s="47">
        <f t="shared" si="0"/>
        <v>3.7850503114518581</v>
      </c>
      <c r="G17" s="35"/>
      <c r="H17" s="67"/>
    </row>
    <row r="18" spans="2:8" ht="22.5" customHeight="1">
      <c r="B18" s="11" t="s">
        <v>48</v>
      </c>
      <c r="C18" s="18">
        <v>28131.000000000051</v>
      </c>
      <c r="D18" s="18">
        <v>104965.99999999993</v>
      </c>
      <c r="E18" s="47">
        <f>+C18/'Q2'!C16</f>
        <v>2.4568558951965112</v>
      </c>
      <c r="F18" s="47">
        <f t="shared" si="0"/>
        <v>3.7313284277131897</v>
      </c>
      <c r="G18" s="35"/>
      <c r="H18" s="67"/>
    </row>
    <row r="19" spans="2:8" ht="22.5" customHeight="1">
      <c r="B19" s="11" t="s">
        <v>49</v>
      </c>
      <c r="C19" s="18">
        <v>9859.99999999998</v>
      </c>
      <c r="D19" s="18">
        <v>42258.999999999964</v>
      </c>
      <c r="E19" s="47">
        <f>+C19/'Q2'!C17</f>
        <v>1.8968834166987265</v>
      </c>
      <c r="F19" s="47">
        <f t="shared" si="0"/>
        <v>4.2859026369168411</v>
      </c>
      <c r="G19" s="35"/>
      <c r="H19" s="67"/>
    </row>
    <row r="20" spans="2:8" ht="22.5" customHeight="1">
      <c r="B20" s="11" t="s">
        <v>50</v>
      </c>
      <c r="C20" s="18">
        <v>42197.000000000204</v>
      </c>
      <c r="D20" s="18">
        <v>122790.00000000032</v>
      </c>
      <c r="E20" s="47">
        <f>+C20/'Q2'!C18</f>
        <v>2.1626178761787722</v>
      </c>
      <c r="F20" s="47">
        <f t="shared" si="0"/>
        <v>2.9099225063393068</v>
      </c>
      <c r="G20" s="35"/>
      <c r="H20" s="67"/>
    </row>
    <row r="21" spans="2:8" ht="22.5" customHeight="1">
      <c r="B21" s="11" t="s">
        <v>51</v>
      </c>
      <c r="C21" s="18">
        <v>7652.0000000000045</v>
      </c>
      <c r="D21" s="18">
        <v>31614.999999999956</v>
      </c>
      <c r="E21" s="47">
        <f>+C21/'Q2'!C19</f>
        <v>1.8695333496213058</v>
      </c>
      <c r="F21" s="47">
        <f t="shared" si="0"/>
        <v>4.1315995818086693</v>
      </c>
      <c r="G21" s="35"/>
      <c r="H21" s="67"/>
    </row>
    <row r="22" spans="2:8" ht="22.5" customHeight="1">
      <c r="B22" s="11" t="s">
        <v>52</v>
      </c>
      <c r="C22" s="18">
        <v>35148.000000000109</v>
      </c>
      <c r="D22" s="18">
        <v>124324.99999999908</v>
      </c>
      <c r="E22" s="47">
        <f>+C22/'Q2'!C20</f>
        <v>2.1042926420403587</v>
      </c>
      <c r="F22" s="47">
        <f t="shared" si="0"/>
        <v>3.5371856151131982</v>
      </c>
      <c r="G22" s="35"/>
      <c r="H22" s="67"/>
    </row>
    <row r="23" spans="2:8" ht="22.5" customHeight="1">
      <c r="B23" s="11" t="s">
        <v>53</v>
      </c>
      <c r="C23" s="18">
        <v>196462.00000000154</v>
      </c>
      <c r="D23" s="18">
        <v>999116.99999999767</v>
      </c>
      <c r="E23" s="47">
        <f>+C23/'Q2'!C21</f>
        <v>2.8740162087831935</v>
      </c>
      <c r="F23" s="47">
        <f t="shared" si="0"/>
        <v>5.0855483503170582</v>
      </c>
      <c r="G23" s="35"/>
      <c r="H23" s="67"/>
    </row>
    <row r="24" spans="2:8" ht="22.5" customHeight="1">
      <c r="B24" s="11" t="s">
        <v>54</v>
      </c>
      <c r="C24" s="18">
        <v>6734.0000000000073</v>
      </c>
      <c r="D24" s="18">
        <v>20308.000000000033</v>
      </c>
      <c r="E24" s="47">
        <f>+C24/'Q2'!C22</f>
        <v>2.2424242424242449</v>
      </c>
      <c r="F24" s="47">
        <f t="shared" si="0"/>
        <v>3.0157410157410172</v>
      </c>
      <c r="G24" s="35"/>
      <c r="H24" s="67"/>
    </row>
    <row r="25" spans="2:8" ht="22.5" customHeight="1">
      <c r="B25" s="11" t="s">
        <v>55</v>
      </c>
      <c r="C25" s="18">
        <v>122161.9999999998</v>
      </c>
      <c r="D25" s="18">
        <v>515937.00000000017</v>
      </c>
      <c r="E25" s="47">
        <f>+C25/'Q2'!C23</f>
        <v>2.2726968298853958</v>
      </c>
      <c r="F25" s="47">
        <f t="shared" si="0"/>
        <v>4.2233837036066948</v>
      </c>
      <c r="G25" s="35"/>
      <c r="H25" s="67"/>
    </row>
    <row r="26" spans="2:8" ht="22.5" customHeight="1">
      <c r="B26" s="11" t="s">
        <v>56</v>
      </c>
      <c r="C26" s="18">
        <v>23937.000000000113</v>
      </c>
      <c r="D26" s="18">
        <v>100732.00000000003</v>
      </c>
      <c r="E26" s="47">
        <f>+C26/'Q2'!C24</f>
        <v>1.9585174275896018</v>
      </c>
      <c r="F26" s="47">
        <f t="shared" si="0"/>
        <v>4.2082132263859116</v>
      </c>
      <c r="G26" s="35"/>
      <c r="H26" s="67"/>
    </row>
    <row r="27" spans="2:8" ht="22.5" customHeight="1">
      <c r="B27" s="11" t="s">
        <v>57</v>
      </c>
      <c r="C27" s="18">
        <v>46042.000000000349</v>
      </c>
      <c r="D27" s="18">
        <v>219730.99999999983</v>
      </c>
      <c r="E27" s="47">
        <f>+C27/'Q2'!C25</f>
        <v>2.7235729074238599</v>
      </c>
      <c r="F27" s="47">
        <f t="shared" si="0"/>
        <v>4.7724034577124836</v>
      </c>
      <c r="G27" s="35"/>
      <c r="H27" s="67"/>
    </row>
    <row r="28" spans="2:8" ht="22.5" customHeight="1">
      <c r="B28" s="11" t="s">
        <v>58</v>
      </c>
      <c r="C28" s="18">
        <v>13472.000000000009</v>
      </c>
      <c r="D28" s="18">
        <v>68524.999999999578</v>
      </c>
      <c r="E28" s="47">
        <f>+C28/'Q2'!C26</f>
        <v>1.7615062761506288</v>
      </c>
      <c r="F28" s="47">
        <f t="shared" si="0"/>
        <v>5.086475653206616</v>
      </c>
      <c r="G28" s="35"/>
      <c r="H28" s="67"/>
    </row>
    <row r="29" spans="2:8" ht="22.5" customHeight="1">
      <c r="B29" s="11" t="s">
        <v>59</v>
      </c>
      <c r="C29" s="18">
        <v>7387.0000000000082</v>
      </c>
      <c r="D29" s="18">
        <v>27161.000000000018</v>
      </c>
      <c r="E29" s="47">
        <f>+C29/'Q2'!C27</f>
        <v>1.399053030303032</v>
      </c>
      <c r="F29" s="47">
        <f t="shared" si="0"/>
        <v>3.6768647624204669</v>
      </c>
      <c r="G29" s="35"/>
      <c r="H29" s="67"/>
    </row>
    <row r="30" spans="2:8" ht="22.5" customHeight="1">
      <c r="B30" s="11" t="s">
        <v>60</v>
      </c>
      <c r="C30" s="18">
        <v>25910.000000000036</v>
      </c>
      <c r="D30" s="18">
        <v>85074.999999999563</v>
      </c>
      <c r="E30" s="47">
        <f>+C30/'Q2'!C28</f>
        <v>2.5786226114649717</v>
      </c>
      <c r="F30" s="47">
        <f t="shared" si="0"/>
        <v>3.2834812813585272</v>
      </c>
      <c r="G30" s="35"/>
      <c r="H30" s="67"/>
    </row>
    <row r="31" spans="2:8" ht="3.75" customHeight="1">
      <c r="B31" s="12"/>
      <c r="C31" s="17"/>
      <c r="D31" s="17"/>
      <c r="E31" s="17"/>
      <c r="F31" s="17"/>
    </row>
  </sheetData>
  <mergeCells count="5">
    <mergeCell ref="C8:F8"/>
    <mergeCell ref="B8:B10"/>
    <mergeCell ref="B6:F6"/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2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>
      <c r="B2" s="14"/>
      <c r="C2" s="14"/>
      <c r="D2" s="14"/>
      <c r="F2" s="14" t="s">
        <v>120</v>
      </c>
    </row>
    <row r="3" spans="2:8" ht="49.5" customHeight="1">
      <c r="B3" s="145" t="s">
        <v>118</v>
      </c>
      <c r="C3" s="145"/>
      <c r="D3" s="145"/>
      <c r="E3" s="145"/>
      <c r="F3" s="145"/>
    </row>
    <row r="4" spans="2:8" ht="3.75" customHeight="1"/>
    <row r="5" spans="2:8">
      <c r="B5" s="147">
        <v>2024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19.5" customHeight="1">
      <c r="B8" s="157" t="s">
        <v>42</v>
      </c>
      <c r="C8" s="162" t="s">
        <v>111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29.25" customHeight="1">
      <c r="B10" s="157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188933.00000000227</v>
      </c>
      <c r="D12" s="6">
        <v>3144016.9999999939</v>
      </c>
      <c r="E12" s="31">
        <f>+C12/'Q2'!C10</f>
        <v>0.63957712006987832</v>
      </c>
      <c r="F12" s="31">
        <f>+D12/C12</f>
        <v>16.640909740489782</v>
      </c>
      <c r="G12" s="54"/>
      <c r="H12" s="69"/>
    </row>
    <row r="13" spans="2:8" ht="22.5" customHeight="1">
      <c r="B13" s="11" t="s">
        <v>43</v>
      </c>
      <c r="C13" s="18">
        <v>17712.000000000011</v>
      </c>
      <c r="D13" s="18">
        <v>265315.99999999953</v>
      </c>
      <c r="E13" s="47">
        <f>+C13/'Q2'!C11</f>
        <v>0.86198170138213015</v>
      </c>
      <c r="F13" s="47">
        <f t="shared" ref="F13:F30" si="0">+D13/C13</f>
        <v>14.979448961156242</v>
      </c>
      <c r="G13" s="54"/>
      <c r="H13" s="69"/>
    </row>
    <row r="14" spans="2:8" ht="22.5" customHeight="1">
      <c r="B14" s="11" t="s">
        <v>44</v>
      </c>
      <c r="C14" s="18">
        <v>2153.9999999999991</v>
      </c>
      <c r="D14" s="18">
        <v>25132.000000000022</v>
      </c>
      <c r="E14" s="47">
        <f>+C14/'Q2'!C12</f>
        <v>0.43088617723544692</v>
      </c>
      <c r="F14" s="47">
        <f t="shared" si="0"/>
        <v>11.66759517177346</v>
      </c>
      <c r="G14" s="54"/>
      <c r="H14" s="69"/>
    </row>
    <row r="15" spans="2:8" ht="22.5" customHeight="1">
      <c r="B15" s="11" t="s">
        <v>46</v>
      </c>
      <c r="C15" s="18">
        <v>14791.999999999995</v>
      </c>
      <c r="D15" s="18">
        <v>216771.00000000047</v>
      </c>
      <c r="E15" s="47">
        <f>+C15/'Q2'!C13</f>
        <v>0.54669771223712882</v>
      </c>
      <c r="F15" s="47">
        <f t="shared" si="0"/>
        <v>14.654610600324537</v>
      </c>
      <c r="G15" s="54"/>
      <c r="H15" s="69"/>
    </row>
    <row r="16" spans="2:8" ht="22.5" customHeight="1">
      <c r="B16" s="11" t="s">
        <v>45</v>
      </c>
      <c r="C16" s="18">
        <v>2340.9999999999982</v>
      </c>
      <c r="D16" s="18">
        <v>18249.999999999996</v>
      </c>
      <c r="E16" s="47">
        <f>+C16/'Q2'!C14</f>
        <v>0.63562313331523168</v>
      </c>
      <c r="F16" s="47">
        <f t="shared" si="0"/>
        <v>7.7958137548056428</v>
      </c>
      <c r="G16" s="54"/>
      <c r="H16" s="69"/>
    </row>
    <row r="17" spans="2:8" ht="22.5" customHeight="1">
      <c r="B17" s="11" t="s">
        <v>47</v>
      </c>
      <c r="C17" s="18">
        <v>3672.0000000000059</v>
      </c>
      <c r="D17" s="18">
        <v>38920.999999999956</v>
      </c>
      <c r="E17" s="47">
        <f>+C17/'Q2'!C15</f>
        <v>0.74271844660194297</v>
      </c>
      <c r="F17" s="47">
        <f t="shared" si="0"/>
        <v>10.599400871459666</v>
      </c>
      <c r="G17" s="54"/>
      <c r="H17" s="69"/>
    </row>
    <row r="18" spans="2:8" ht="22.5" customHeight="1">
      <c r="B18" s="11" t="s">
        <v>48</v>
      </c>
      <c r="C18" s="18">
        <v>7746.0000000000036</v>
      </c>
      <c r="D18" s="18">
        <v>106840.99999999958</v>
      </c>
      <c r="E18" s="47">
        <f>+C18/'Q2'!C16</f>
        <v>0.67650655021834094</v>
      </c>
      <c r="F18" s="47">
        <f t="shared" si="0"/>
        <v>13.793054479731413</v>
      </c>
      <c r="G18" s="54"/>
      <c r="H18" s="69"/>
    </row>
    <row r="19" spans="2:8" ht="22.5" customHeight="1">
      <c r="B19" s="11" t="s">
        <v>49</v>
      </c>
      <c r="C19" s="18">
        <v>1896.0000000000005</v>
      </c>
      <c r="D19" s="18">
        <v>22417.999999999993</v>
      </c>
      <c r="E19" s="47">
        <f>+C19/'Q2'!C17</f>
        <v>0.36475567525971536</v>
      </c>
      <c r="F19" s="47">
        <f t="shared" si="0"/>
        <v>11.82383966244725</v>
      </c>
      <c r="G19" s="54"/>
      <c r="H19" s="69"/>
    </row>
    <row r="20" spans="2:8" ht="22.5" customHeight="1">
      <c r="B20" s="11" t="s">
        <v>50</v>
      </c>
      <c r="C20" s="18">
        <v>19268.000000000116</v>
      </c>
      <c r="D20" s="18">
        <v>611608.00000000105</v>
      </c>
      <c r="E20" s="47">
        <f>+C20/'Q2'!C18</f>
        <v>0.98749487494875543</v>
      </c>
      <c r="F20" s="47">
        <f t="shared" si="0"/>
        <v>31.742163172098678</v>
      </c>
      <c r="G20" s="54"/>
      <c r="H20" s="69"/>
    </row>
    <row r="21" spans="2:8" ht="22.5" customHeight="1">
      <c r="B21" s="11" t="s">
        <v>51</v>
      </c>
      <c r="C21" s="18">
        <v>2563.000000000005</v>
      </c>
      <c r="D21" s="18">
        <v>23724</v>
      </c>
      <c r="E21" s="47">
        <f>+C21/'Q2'!C19</f>
        <v>0.6261910579037393</v>
      </c>
      <c r="F21" s="47">
        <f t="shared" si="0"/>
        <v>9.25634022629729</v>
      </c>
      <c r="G21" s="54"/>
      <c r="H21" s="69"/>
    </row>
    <row r="22" spans="2:8" ht="22.5" customHeight="1">
      <c r="B22" s="11" t="s">
        <v>52</v>
      </c>
      <c r="C22" s="18">
        <v>10868.000000000051</v>
      </c>
      <c r="D22" s="18">
        <v>147542.00000000032</v>
      </c>
      <c r="E22" s="47">
        <f>+C22/'Q2'!C20</f>
        <v>0.65066155780399038</v>
      </c>
      <c r="F22" s="47">
        <f t="shared" si="0"/>
        <v>13.575818917924147</v>
      </c>
      <c r="G22" s="54"/>
      <c r="H22" s="69"/>
    </row>
    <row r="23" spans="2:8" ht="22.5" customHeight="1">
      <c r="B23" s="11" t="s">
        <v>53</v>
      </c>
      <c r="C23" s="18">
        <v>39956.999999999898</v>
      </c>
      <c r="D23" s="18">
        <v>739020.99999999953</v>
      </c>
      <c r="E23" s="47">
        <f>+C23/'Q2'!C21</f>
        <v>0.58452558588606895</v>
      </c>
      <c r="F23" s="47">
        <f t="shared" si="0"/>
        <v>18.495407563130399</v>
      </c>
      <c r="G23" s="54"/>
      <c r="H23" s="69"/>
    </row>
    <row r="24" spans="2:8" ht="22.5" customHeight="1">
      <c r="B24" s="11" t="s">
        <v>54</v>
      </c>
      <c r="C24" s="18">
        <v>1110.0000000000009</v>
      </c>
      <c r="D24" s="18">
        <v>15964.000000000018</v>
      </c>
      <c r="E24" s="47">
        <f>+C24/'Q2'!C22</f>
        <v>0.36963036963036994</v>
      </c>
      <c r="F24" s="47">
        <f t="shared" si="0"/>
        <v>14.381981981981987</v>
      </c>
      <c r="G24" s="54"/>
      <c r="H24" s="69"/>
    </row>
    <row r="25" spans="2:8" ht="22.5" customHeight="1">
      <c r="B25" s="11" t="s">
        <v>55</v>
      </c>
      <c r="C25" s="18">
        <v>28743.999999999945</v>
      </c>
      <c r="D25" s="18">
        <v>511106.9999999975</v>
      </c>
      <c r="E25" s="47">
        <f>+C25/'Q2'!C23</f>
        <v>0.53475219526715179</v>
      </c>
      <c r="F25" s="47">
        <f t="shared" si="0"/>
        <v>17.781345672140219</v>
      </c>
      <c r="G25" s="54"/>
      <c r="H25" s="69"/>
    </row>
    <row r="26" spans="2:8" ht="22.5" customHeight="1">
      <c r="B26" s="11" t="s">
        <v>56</v>
      </c>
      <c r="C26" s="18">
        <v>8495.9999999999818</v>
      </c>
      <c r="D26" s="18">
        <v>99950.00000000032</v>
      </c>
      <c r="E26" s="47">
        <f>+C26/'Q2'!C24</f>
        <v>0.69513991163475553</v>
      </c>
      <c r="F26" s="47">
        <f t="shared" si="0"/>
        <v>11.764359698681796</v>
      </c>
      <c r="G26" s="54"/>
      <c r="H26" s="69"/>
    </row>
    <row r="27" spans="2:8" ht="22.5" customHeight="1">
      <c r="B27" s="11" t="s">
        <v>57</v>
      </c>
      <c r="C27" s="18">
        <v>12232.000000000025</v>
      </c>
      <c r="D27" s="18">
        <v>132056.00000000032</v>
      </c>
      <c r="E27" s="47">
        <f>+C27/'Q2'!C25</f>
        <v>0.72357290742384062</v>
      </c>
      <c r="F27" s="47">
        <f t="shared" si="0"/>
        <v>10.795945062132116</v>
      </c>
      <c r="G27" s="54"/>
      <c r="H27" s="69"/>
    </row>
    <row r="28" spans="2:8" ht="22.5" customHeight="1">
      <c r="B28" s="11" t="s">
        <v>58</v>
      </c>
      <c r="C28" s="18">
        <v>4020.9999999999973</v>
      </c>
      <c r="D28" s="18">
        <v>63560.000000000058</v>
      </c>
      <c r="E28" s="47">
        <f>+C28/'Q2'!C26</f>
        <v>0.52575836820083643</v>
      </c>
      <c r="F28" s="47">
        <f t="shared" si="0"/>
        <v>15.807013180800821</v>
      </c>
      <c r="G28" s="54"/>
      <c r="H28" s="69"/>
    </row>
    <row r="29" spans="2:8" ht="22.5" customHeight="1">
      <c r="B29" s="11" t="s">
        <v>59</v>
      </c>
      <c r="C29" s="18">
        <v>2811.0000000000086</v>
      </c>
      <c r="D29" s="18">
        <v>21931.99999999996</v>
      </c>
      <c r="E29" s="47">
        <f>+C29/'Q2'!C27</f>
        <v>0.53238636363636527</v>
      </c>
      <c r="F29" s="47">
        <f t="shared" si="0"/>
        <v>7.8022056207754868</v>
      </c>
      <c r="G29" s="54"/>
      <c r="H29" s="69"/>
    </row>
    <row r="30" spans="2:8" ht="22.5" customHeight="1">
      <c r="B30" s="11" t="s">
        <v>60</v>
      </c>
      <c r="C30" s="18">
        <v>8549.9999999999945</v>
      </c>
      <c r="D30" s="18">
        <v>83904.000000000102</v>
      </c>
      <c r="E30" s="47">
        <f>+C30/'Q2'!C28</f>
        <v>0.85091560509554087</v>
      </c>
      <c r="F30" s="47">
        <f t="shared" si="0"/>
        <v>9.8133333333333521</v>
      </c>
      <c r="G30" s="54"/>
      <c r="H30" s="69"/>
    </row>
    <row r="31" spans="2:8" ht="3.75" customHeight="1">
      <c r="B31" s="12"/>
      <c r="C31" s="17"/>
      <c r="D31" s="17"/>
      <c r="E31" s="17"/>
      <c r="F31" s="17"/>
    </row>
  </sheetData>
  <mergeCells count="5">
    <mergeCell ref="B8:B10"/>
    <mergeCell ref="C8:F8"/>
    <mergeCell ref="B3:F3"/>
    <mergeCell ref="B6:F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>
      <c r="B2" s="14"/>
      <c r="C2" s="14"/>
      <c r="D2" s="14"/>
      <c r="F2" s="14" t="s">
        <v>121</v>
      </c>
    </row>
    <row r="3" spans="2:8" ht="49.5" customHeight="1">
      <c r="B3" s="145" t="s">
        <v>122</v>
      </c>
      <c r="C3" s="145"/>
      <c r="D3" s="145"/>
      <c r="E3" s="145"/>
      <c r="F3" s="145"/>
    </row>
    <row r="4" spans="2:8" ht="3.75" customHeight="1"/>
    <row r="5" spans="2:8">
      <c r="B5" s="147">
        <v>2024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19.5" customHeight="1">
      <c r="B8" s="157" t="s">
        <v>42</v>
      </c>
      <c r="C8" s="162" t="s">
        <v>112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29.25" customHeight="1">
      <c r="B10" s="157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743041.99999999302</v>
      </c>
      <c r="D12" s="6">
        <v>3188090.000000021</v>
      </c>
      <c r="E12" s="31">
        <f>+C12/'Q2'!C10</f>
        <v>2.5153502164838981</v>
      </c>
      <c r="F12" s="31">
        <f>+D12/C12</f>
        <v>4.2905919180881442</v>
      </c>
      <c r="G12" s="55"/>
      <c r="H12" s="71"/>
    </row>
    <row r="13" spans="2:8" ht="22.5" customHeight="1">
      <c r="B13" s="11" t="s">
        <v>43</v>
      </c>
      <c r="C13" s="18">
        <v>61359.999999999745</v>
      </c>
      <c r="D13" s="18">
        <v>306096.99999999901</v>
      </c>
      <c r="E13" s="47">
        <f>+C13/'Q2'!C11</f>
        <v>2.9861787035234451</v>
      </c>
      <c r="F13" s="47">
        <f t="shared" ref="F13:F30" si="0">+D13/C13</f>
        <v>4.9885430247718432</v>
      </c>
      <c r="G13" s="55"/>
      <c r="H13" s="71"/>
    </row>
    <row r="14" spans="2:8" ht="22.5" customHeight="1">
      <c r="B14" s="11" t="s">
        <v>44</v>
      </c>
      <c r="C14" s="18">
        <v>4961.9999999999973</v>
      </c>
      <c r="D14" s="18">
        <v>29655.000000000004</v>
      </c>
      <c r="E14" s="47">
        <f>+C14/'Q2'!C12</f>
        <v>0.9925985197039402</v>
      </c>
      <c r="F14" s="47">
        <f t="shared" si="0"/>
        <v>5.9764207980653001</v>
      </c>
      <c r="G14" s="55"/>
      <c r="H14" s="71"/>
    </row>
    <row r="15" spans="2:8" ht="22.5" customHeight="1">
      <c r="B15" s="11" t="s">
        <v>46</v>
      </c>
      <c r="C15" s="18">
        <v>79014.999999999869</v>
      </c>
      <c r="D15" s="18">
        <v>278353.99999999825</v>
      </c>
      <c r="E15" s="47">
        <f>+C15/'Q2'!C13</f>
        <v>2.9203163691466116</v>
      </c>
      <c r="F15" s="47">
        <f t="shared" si="0"/>
        <v>3.5227994684553403</v>
      </c>
      <c r="G15" s="55"/>
      <c r="H15" s="71"/>
    </row>
    <row r="16" spans="2:8" ht="22.5" customHeight="1">
      <c r="B16" s="11" t="s">
        <v>45</v>
      </c>
      <c r="C16" s="18">
        <v>4498.0000000000009</v>
      </c>
      <c r="D16" s="18">
        <v>27392.000000000015</v>
      </c>
      <c r="E16" s="47">
        <f>+C16/'Q2'!C14</f>
        <v>1.2212869942981268</v>
      </c>
      <c r="F16" s="47">
        <f t="shared" si="0"/>
        <v>6.0898176967541149</v>
      </c>
      <c r="G16" s="55"/>
      <c r="H16" s="71"/>
    </row>
    <row r="17" spans="2:8" ht="22.5" customHeight="1">
      <c r="B17" s="11" t="s">
        <v>47</v>
      </c>
      <c r="C17" s="18">
        <v>8638.0000000000036</v>
      </c>
      <c r="D17" s="18">
        <v>39479.999999999971</v>
      </c>
      <c r="E17" s="47">
        <f>+C17/'Q2'!C15</f>
        <v>1.7471682847896448</v>
      </c>
      <c r="F17" s="47">
        <f t="shared" si="0"/>
        <v>4.5705024311183093</v>
      </c>
      <c r="G17" s="55"/>
      <c r="H17" s="71"/>
    </row>
    <row r="18" spans="2:8" ht="22.5" customHeight="1">
      <c r="B18" s="11" t="s">
        <v>48</v>
      </c>
      <c r="C18" s="18">
        <v>28429.00000000004</v>
      </c>
      <c r="D18" s="18">
        <v>123885.00000000064</v>
      </c>
      <c r="E18" s="47">
        <f>+C18/'Q2'!C16</f>
        <v>2.4828820960698725</v>
      </c>
      <c r="F18" s="47">
        <f t="shared" si="0"/>
        <v>4.3576981251539086</v>
      </c>
      <c r="G18" s="55"/>
      <c r="H18" s="71"/>
    </row>
    <row r="19" spans="2:8" ht="22.5" customHeight="1">
      <c r="B19" s="11" t="s">
        <v>49</v>
      </c>
      <c r="C19" s="18">
        <v>10978.000000000007</v>
      </c>
      <c r="D19" s="18">
        <v>64634.999999999971</v>
      </c>
      <c r="E19" s="47">
        <f>+C19/'Q2'!C17</f>
        <v>2.111966140823395</v>
      </c>
      <c r="F19" s="47">
        <f t="shared" si="0"/>
        <v>5.8876844598287414</v>
      </c>
      <c r="G19" s="55"/>
      <c r="H19" s="71"/>
    </row>
    <row r="20" spans="2:8" ht="22.5" customHeight="1">
      <c r="B20" s="11" t="s">
        <v>50</v>
      </c>
      <c r="C20" s="18">
        <v>38203.999999999949</v>
      </c>
      <c r="D20" s="18">
        <v>142224.00000000003</v>
      </c>
      <c r="E20" s="47">
        <f>+C20/'Q2'!C18</f>
        <v>1.9579745797457948</v>
      </c>
      <c r="F20" s="47">
        <f t="shared" si="0"/>
        <v>3.7227515443409125</v>
      </c>
      <c r="G20" s="55"/>
      <c r="H20" s="71"/>
    </row>
    <row r="21" spans="2:8" ht="22.5" customHeight="1">
      <c r="B21" s="11" t="s">
        <v>51</v>
      </c>
      <c r="C21" s="18">
        <v>4871.9999999999927</v>
      </c>
      <c r="D21" s="18">
        <v>25352.000000000025</v>
      </c>
      <c r="E21" s="47">
        <f>+C21/'Q2'!C19</f>
        <v>1.190324945028095</v>
      </c>
      <c r="F21" s="47">
        <f t="shared" si="0"/>
        <v>5.2036124794745611</v>
      </c>
      <c r="G21" s="55"/>
      <c r="H21" s="71"/>
    </row>
    <row r="22" spans="2:8" ht="22.5" customHeight="1">
      <c r="B22" s="11" t="s">
        <v>52</v>
      </c>
      <c r="C22" s="18">
        <v>25219.999999999985</v>
      </c>
      <c r="D22" s="18">
        <v>125080.99999999942</v>
      </c>
      <c r="E22" s="47">
        <f>+C22/'Q2'!C20</f>
        <v>1.5099083996886777</v>
      </c>
      <c r="F22" s="47">
        <f t="shared" si="0"/>
        <v>4.9595955590800749</v>
      </c>
      <c r="G22" s="55"/>
      <c r="H22" s="71"/>
    </row>
    <row r="23" spans="2:8" ht="22.5" customHeight="1">
      <c r="B23" s="11" t="s">
        <v>53</v>
      </c>
      <c r="C23" s="18">
        <v>239776.00000000114</v>
      </c>
      <c r="D23" s="18">
        <v>928115.00000000559</v>
      </c>
      <c r="E23" s="47">
        <f>+C23/'Q2'!C21</f>
        <v>3.5076508967494826</v>
      </c>
      <c r="F23" s="47">
        <f t="shared" si="0"/>
        <v>3.8707585413052232</v>
      </c>
      <c r="G23" s="55"/>
      <c r="H23" s="71"/>
    </row>
    <row r="24" spans="2:8" ht="22.5" customHeight="1">
      <c r="B24" s="11" t="s">
        <v>54</v>
      </c>
      <c r="C24" s="18">
        <v>1980.9999999999952</v>
      </c>
      <c r="D24" s="18">
        <v>16592.000000000007</v>
      </c>
      <c r="E24" s="47">
        <f>+C24/'Q2'!C22</f>
        <v>0.6596736596736581</v>
      </c>
      <c r="F24" s="47">
        <f t="shared" si="0"/>
        <v>8.3755678950025487</v>
      </c>
      <c r="G24" s="55"/>
      <c r="H24" s="71"/>
    </row>
    <row r="25" spans="2:8" ht="22.5" customHeight="1">
      <c r="B25" s="11" t="s">
        <v>55</v>
      </c>
      <c r="C25" s="18">
        <v>119505.99999999907</v>
      </c>
      <c r="D25" s="18">
        <v>564297.99999999814</v>
      </c>
      <c r="E25" s="47">
        <f>+C25/'Q2'!C23</f>
        <v>2.223284714987332</v>
      </c>
      <c r="F25" s="47">
        <f t="shared" si="0"/>
        <v>4.7219219118705551</v>
      </c>
      <c r="G25" s="55"/>
      <c r="H25" s="71"/>
    </row>
    <row r="26" spans="2:8" ht="22.5" customHeight="1">
      <c r="B26" s="11" t="s">
        <v>56</v>
      </c>
      <c r="C26" s="18">
        <v>21846.999999999996</v>
      </c>
      <c r="D26" s="18">
        <v>106068.00000000028</v>
      </c>
      <c r="E26" s="47">
        <f>+C26/'Q2'!C24</f>
        <v>1.7875143184421531</v>
      </c>
      <c r="F26" s="47">
        <f t="shared" si="0"/>
        <v>4.8550373048931341</v>
      </c>
      <c r="G26" s="55"/>
      <c r="H26" s="71"/>
    </row>
    <row r="27" spans="2:8" ht="22.5" customHeight="1">
      <c r="B27" s="11" t="s">
        <v>57</v>
      </c>
      <c r="C27" s="18">
        <v>43874.999999999869</v>
      </c>
      <c r="D27" s="18">
        <v>182989.99999999939</v>
      </c>
      <c r="E27" s="47">
        <f>+C27/'Q2'!C25</f>
        <v>2.5953859804791404</v>
      </c>
      <c r="F27" s="47">
        <f t="shared" si="0"/>
        <v>4.1707122507122492</v>
      </c>
      <c r="G27" s="55"/>
      <c r="H27" s="71"/>
    </row>
    <row r="28" spans="2:8" ht="22.5" customHeight="1">
      <c r="B28" s="11" t="s">
        <v>58</v>
      </c>
      <c r="C28" s="18">
        <v>16642.000000000011</v>
      </c>
      <c r="D28" s="18">
        <v>110551.00000000038</v>
      </c>
      <c r="E28" s="47">
        <f>+C28/'Q2'!C26</f>
        <v>2.1759937238493738</v>
      </c>
      <c r="F28" s="47">
        <f t="shared" si="0"/>
        <v>6.6428914793895144</v>
      </c>
      <c r="G28" s="55"/>
      <c r="H28" s="71"/>
    </row>
    <row r="29" spans="2:8" ht="22.5" customHeight="1">
      <c r="B29" s="11" t="s">
        <v>59</v>
      </c>
      <c r="C29" s="18">
        <v>8783.9999999999764</v>
      </c>
      <c r="D29" s="18">
        <v>26621.999999999996</v>
      </c>
      <c r="E29" s="47">
        <f>+C29/'Q2'!C27</f>
        <v>1.6636363636363591</v>
      </c>
      <c r="F29" s="47">
        <f t="shared" si="0"/>
        <v>3.0307377049180406</v>
      </c>
      <c r="G29" s="55"/>
      <c r="H29" s="71"/>
    </row>
    <row r="30" spans="2:8" ht="22.5" customHeight="1">
      <c r="B30" s="11" t="s">
        <v>60</v>
      </c>
      <c r="C30" s="18">
        <v>24454.999999999949</v>
      </c>
      <c r="D30" s="18">
        <v>90698.999999999593</v>
      </c>
      <c r="E30" s="47">
        <f>+C30/'Q2'!C28</f>
        <v>2.4338176751592306</v>
      </c>
      <c r="F30" s="47">
        <f t="shared" si="0"/>
        <v>3.7088121038642314</v>
      </c>
      <c r="G30" s="55"/>
      <c r="H30" s="71"/>
    </row>
    <row r="31" spans="2:8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D3D3F5"/>
    <pageSetUpPr fitToPage="1"/>
  </sheetPr>
  <dimension ref="B2:O58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3.5703125" style="15" customWidth="1"/>
    <col min="3" max="3" width="61.5703125" style="15" bestFit="1" customWidth="1"/>
    <col min="4" max="5" width="8.5703125" style="15" customWidth="1"/>
    <col min="6" max="6" width="10.42578125" style="15" customWidth="1"/>
    <col min="7" max="7" width="8.7109375" style="15" customWidth="1"/>
    <col min="8" max="8" width="8.85546875" style="15" customWidth="1"/>
    <col min="9" max="10" width="8.5703125" style="15" customWidth="1"/>
    <col min="11" max="11" width="10.7109375" style="15" customWidth="1"/>
    <col min="12" max="12" width="12.28515625" style="15" customWidth="1"/>
    <col min="13" max="16384" width="9.140625" style="15"/>
  </cols>
  <sheetData>
    <row r="2" spans="2:15" ht="15">
      <c r="C2" s="14"/>
      <c r="D2" s="14"/>
      <c r="E2" s="14"/>
      <c r="F2" s="14"/>
      <c r="L2" s="115" t="s">
        <v>123</v>
      </c>
    </row>
    <row r="3" spans="2:15" ht="42" customHeight="1">
      <c r="B3" s="145" t="s">
        <v>342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5" ht="3.75" customHeight="1"/>
    <row r="5" spans="2:15" ht="1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5" ht="3" customHeight="1"/>
    <row r="8" spans="2:15" ht="31.5" customHeight="1">
      <c r="B8" s="157" t="s">
        <v>38</v>
      </c>
      <c r="C8" s="157"/>
      <c r="D8" s="162" t="s">
        <v>124</v>
      </c>
      <c r="E8" s="159"/>
      <c r="F8" s="161"/>
      <c r="G8" s="161"/>
      <c r="H8" s="161"/>
      <c r="I8" s="161"/>
      <c r="J8" s="161"/>
      <c r="K8" s="161"/>
      <c r="L8" s="161"/>
    </row>
    <row r="9" spans="2:15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</row>
    <row r="10" spans="2:15" s="16" customFormat="1" ht="57" customHeight="1">
      <c r="B10" s="157"/>
      <c r="C10" s="157"/>
      <c r="D10" s="92" t="s">
        <v>19</v>
      </c>
      <c r="E10" s="93" t="s">
        <v>126</v>
      </c>
      <c r="F10" s="21" t="s">
        <v>127</v>
      </c>
      <c r="G10" s="93" t="s">
        <v>128</v>
      </c>
      <c r="H10" s="21" t="s">
        <v>129</v>
      </c>
      <c r="I10" s="93" t="s">
        <v>130</v>
      </c>
      <c r="J10" s="93" t="s">
        <v>131</v>
      </c>
      <c r="K10" s="93" t="s">
        <v>482</v>
      </c>
      <c r="L10" s="93" t="s">
        <v>132</v>
      </c>
      <c r="O10" s="15"/>
    </row>
    <row r="11" spans="2:1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5" ht="14.25" customHeight="1">
      <c r="C12" s="5" t="s">
        <v>19</v>
      </c>
      <c r="D12" s="6">
        <f>+SUM(E12:L12)</f>
        <v>702737.99999999511</v>
      </c>
      <c r="E12" s="6">
        <v>279934.99999999988</v>
      </c>
      <c r="F12" s="6">
        <v>23112.000000000022</v>
      </c>
      <c r="G12" s="6">
        <v>5843.9999999999945</v>
      </c>
      <c r="H12" s="6">
        <v>7790.0000000000045</v>
      </c>
      <c r="I12" s="6">
        <v>4109.0000000000045</v>
      </c>
      <c r="J12" s="6">
        <v>59803.000000000255</v>
      </c>
      <c r="K12" s="6">
        <v>3986.9999999999977</v>
      </c>
      <c r="L12" s="6">
        <v>318157.99999999494</v>
      </c>
      <c r="M12" s="22"/>
    </row>
    <row r="13" spans="2:15" ht="15" customHeight="1">
      <c r="B13" s="7" t="s">
        <v>20</v>
      </c>
      <c r="C13" s="8" t="s">
        <v>26</v>
      </c>
      <c r="D13" s="6">
        <f t="shared" ref="D13:D56" si="0">+SUM(E13:L13)</f>
        <v>14150.000000000011</v>
      </c>
      <c r="E13" s="18">
        <v>6326.0000000000064</v>
      </c>
      <c r="F13" s="18">
        <v>64</v>
      </c>
      <c r="G13" s="18">
        <v>31.999999999999996</v>
      </c>
      <c r="H13" s="18">
        <v>73</v>
      </c>
      <c r="I13" s="18">
        <v>33.000000000000007</v>
      </c>
      <c r="J13" s="18">
        <v>1088.0000000000005</v>
      </c>
      <c r="K13" s="18">
        <v>31.000000000000018</v>
      </c>
      <c r="L13" s="18">
        <v>6503.0000000000045</v>
      </c>
      <c r="M13" s="22"/>
    </row>
    <row r="14" spans="2:15" ht="15" customHeight="1">
      <c r="B14" s="7" t="s">
        <v>0</v>
      </c>
      <c r="C14" s="8" t="s">
        <v>21</v>
      </c>
      <c r="D14" s="6">
        <f t="shared" si="0"/>
        <v>2542</v>
      </c>
      <c r="E14" s="18">
        <v>613.00000000000011</v>
      </c>
      <c r="F14" s="18">
        <v>813</v>
      </c>
      <c r="G14" s="18">
        <v>23</v>
      </c>
      <c r="H14" s="18">
        <v>17.000000000000004</v>
      </c>
      <c r="I14" s="18">
        <v>20</v>
      </c>
      <c r="J14" s="18">
        <v>270.00000000000006</v>
      </c>
      <c r="K14" s="18">
        <v>24.000000000000004</v>
      </c>
      <c r="L14" s="18">
        <v>761.99999999999989</v>
      </c>
      <c r="M14" s="22"/>
    </row>
    <row r="15" spans="2:15" ht="15" customHeight="1">
      <c r="B15" s="7" t="s">
        <v>1</v>
      </c>
      <c r="C15" s="8" t="s">
        <v>22</v>
      </c>
      <c r="D15" s="6">
        <f t="shared" si="0"/>
        <v>120895</v>
      </c>
      <c r="E15" s="18">
        <f>+SUM(E16:E39)</f>
        <v>39566</v>
      </c>
      <c r="F15" s="18">
        <f t="shared" ref="F15:L15" si="1">+SUM(F16:F39)</f>
        <v>13295</v>
      </c>
      <c r="G15" s="18">
        <f t="shared" si="1"/>
        <v>2153</v>
      </c>
      <c r="H15" s="18">
        <f t="shared" si="1"/>
        <v>2496.0000000000005</v>
      </c>
      <c r="I15" s="18">
        <f t="shared" si="1"/>
        <v>687</v>
      </c>
      <c r="J15" s="18">
        <f t="shared" si="1"/>
        <v>15259.999999999998</v>
      </c>
      <c r="K15" s="18">
        <f t="shared" si="1"/>
        <v>234</v>
      </c>
      <c r="L15" s="18">
        <f t="shared" si="1"/>
        <v>47204</v>
      </c>
      <c r="M15" s="22"/>
    </row>
    <row r="16" spans="2:15" hidden="1" outlineLevel="1">
      <c r="B16" s="116">
        <v>10</v>
      </c>
      <c r="C16" s="117" t="s">
        <v>523</v>
      </c>
      <c r="D16" s="118">
        <f t="shared" si="0"/>
        <v>15728</v>
      </c>
      <c r="E16" s="120">
        <v>5589.9999999999955</v>
      </c>
      <c r="F16" s="120">
        <v>971.00000000000023</v>
      </c>
      <c r="G16" s="120">
        <v>90</v>
      </c>
      <c r="H16" s="120">
        <v>607.00000000000011</v>
      </c>
      <c r="I16" s="120">
        <v>89.000000000000014</v>
      </c>
      <c r="J16" s="120">
        <v>1427.0000000000002</v>
      </c>
      <c r="K16" s="120">
        <v>8</v>
      </c>
      <c r="L16" s="120">
        <v>6946.0000000000027</v>
      </c>
    </row>
    <row r="17" spans="2:12" hidden="1" outlineLevel="1">
      <c r="B17" s="116">
        <v>11</v>
      </c>
      <c r="C17" s="117" t="s">
        <v>524</v>
      </c>
      <c r="D17" s="118">
        <f t="shared" si="0"/>
        <v>1998.9999999999998</v>
      </c>
      <c r="E17" s="120">
        <v>1084</v>
      </c>
      <c r="F17" s="120">
        <v>10</v>
      </c>
      <c r="G17" s="120">
        <v>4</v>
      </c>
      <c r="H17" s="120">
        <v>29.000000000000004</v>
      </c>
      <c r="I17" s="120">
        <v>18</v>
      </c>
      <c r="J17" s="120">
        <v>110</v>
      </c>
      <c r="K17" s="120">
        <v>0</v>
      </c>
      <c r="L17" s="120">
        <v>743.99999999999977</v>
      </c>
    </row>
    <row r="18" spans="2:12" hidden="1" outlineLevel="1">
      <c r="B18" s="116">
        <v>12</v>
      </c>
      <c r="C18" s="117" t="s">
        <v>525</v>
      </c>
      <c r="D18" s="118">
        <f t="shared" si="0"/>
        <v>279</v>
      </c>
      <c r="E18" s="120">
        <v>83</v>
      </c>
      <c r="F18" s="120">
        <v>0</v>
      </c>
      <c r="G18" s="120">
        <v>0</v>
      </c>
      <c r="H18" s="120">
        <v>0</v>
      </c>
      <c r="I18" s="120">
        <v>4</v>
      </c>
      <c r="J18" s="120">
        <v>10</v>
      </c>
      <c r="K18" s="120">
        <v>0</v>
      </c>
      <c r="L18" s="120">
        <v>182</v>
      </c>
    </row>
    <row r="19" spans="2:12" hidden="1" outlineLevel="1">
      <c r="B19" s="116">
        <v>13</v>
      </c>
      <c r="C19" s="117" t="s">
        <v>526</v>
      </c>
      <c r="D19" s="118">
        <f t="shared" si="0"/>
        <v>5743.9999999999982</v>
      </c>
      <c r="E19" s="120">
        <v>1465.0000000000005</v>
      </c>
      <c r="F19" s="120">
        <v>188.00000000000003</v>
      </c>
      <c r="G19" s="120">
        <v>64</v>
      </c>
      <c r="H19" s="120">
        <v>120.00000000000003</v>
      </c>
      <c r="I19" s="120">
        <v>10</v>
      </c>
      <c r="J19" s="120">
        <v>1162.9999999999993</v>
      </c>
      <c r="K19" s="120">
        <v>8</v>
      </c>
      <c r="L19" s="120">
        <v>2725.9999999999982</v>
      </c>
    </row>
    <row r="20" spans="2:12" hidden="1" outlineLevel="1">
      <c r="B20" s="116">
        <v>14</v>
      </c>
      <c r="C20" s="117" t="s">
        <v>527</v>
      </c>
      <c r="D20" s="118">
        <f t="shared" si="0"/>
        <v>4087.9999999999964</v>
      </c>
      <c r="E20" s="120">
        <v>1092.0000000000009</v>
      </c>
      <c r="F20" s="120">
        <v>2</v>
      </c>
      <c r="G20" s="120">
        <v>25</v>
      </c>
      <c r="H20" s="120">
        <v>29.000000000000007</v>
      </c>
      <c r="I20" s="120">
        <v>10</v>
      </c>
      <c r="J20" s="120">
        <v>290.00000000000011</v>
      </c>
      <c r="K20" s="120">
        <v>37</v>
      </c>
      <c r="L20" s="120">
        <v>2602.9999999999955</v>
      </c>
    </row>
    <row r="21" spans="2:12" hidden="1" outlineLevel="1">
      <c r="B21" s="116">
        <v>15</v>
      </c>
      <c r="C21" s="117" t="s">
        <v>528</v>
      </c>
      <c r="D21" s="118">
        <f t="shared" si="0"/>
        <v>2963.9999999999991</v>
      </c>
      <c r="E21" s="120">
        <v>730.99999999999955</v>
      </c>
      <c r="F21" s="120">
        <v>8</v>
      </c>
      <c r="G21" s="120">
        <v>69</v>
      </c>
      <c r="H21" s="120">
        <v>18</v>
      </c>
      <c r="I21" s="120">
        <v>2</v>
      </c>
      <c r="J21" s="120">
        <v>732.99999999999977</v>
      </c>
      <c r="K21" s="120">
        <v>1</v>
      </c>
      <c r="L21" s="120">
        <v>1401.9999999999995</v>
      </c>
    </row>
    <row r="22" spans="2:12" hidden="1" outlineLevel="1">
      <c r="B22" s="116">
        <v>16</v>
      </c>
      <c r="C22" s="117" t="s">
        <v>529</v>
      </c>
      <c r="D22" s="118">
        <f t="shared" si="0"/>
        <v>5111.9999999999973</v>
      </c>
      <c r="E22" s="120">
        <v>1882.999999999998</v>
      </c>
      <c r="F22" s="120">
        <v>747</v>
      </c>
      <c r="G22" s="120">
        <v>134</v>
      </c>
      <c r="H22" s="120">
        <v>35.999999999999986</v>
      </c>
      <c r="I22" s="120">
        <v>15</v>
      </c>
      <c r="J22" s="120">
        <v>408.00000000000023</v>
      </c>
      <c r="K22" s="120">
        <v>28.000000000000007</v>
      </c>
      <c r="L22" s="120">
        <v>1860.9999999999989</v>
      </c>
    </row>
    <row r="23" spans="2:12" hidden="1" outlineLevel="1">
      <c r="B23" s="116">
        <v>17</v>
      </c>
      <c r="C23" s="117" t="s">
        <v>530</v>
      </c>
      <c r="D23" s="118">
        <f t="shared" si="0"/>
        <v>6871.0000000000018</v>
      </c>
      <c r="E23" s="120">
        <v>864.00000000000045</v>
      </c>
      <c r="F23" s="120">
        <v>383.00000000000006</v>
      </c>
      <c r="G23" s="120">
        <v>199</v>
      </c>
      <c r="H23" s="120">
        <v>59.000000000000007</v>
      </c>
      <c r="I23" s="120">
        <v>23.000000000000004</v>
      </c>
      <c r="J23" s="120">
        <v>918</v>
      </c>
      <c r="K23" s="120">
        <v>6</v>
      </c>
      <c r="L23" s="120">
        <v>4419.0000000000009</v>
      </c>
    </row>
    <row r="24" spans="2:12" hidden="1" outlineLevel="1">
      <c r="B24" s="116">
        <v>18</v>
      </c>
      <c r="C24" s="117" t="s">
        <v>531</v>
      </c>
      <c r="D24" s="118">
        <f t="shared" si="0"/>
        <v>1311.9999999999995</v>
      </c>
      <c r="E24" s="120">
        <v>353.00000000000006</v>
      </c>
      <c r="F24" s="120">
        <v>12</v>
      </c>
      <c r="G24" s="120">
        <v>33</v>
      </c>
      <c r="H24" s="120">
        <v>38</v>
      </c>
      <c r="I24" s="120">
        <v>10</v>
      </c>
      <c r="J24" s="120">
        <v>98</v>
      </c>
      <c r="K24" s="120">
        <v>13</v>
      </c>
      <c r="L24" s="120">
        <v>754.99999999999943</v>
      </c>
    </row>
    <row r="25" spans="2:12" hidden="1" outlineLevel="1">
      <c r="B25" s="116">
        <v>19</v>
      </c>
      <c r="C25" s="117" t="s">
        <v>532</v>
      </c>
      <c r="D25" s="118">
        <f t="shared" si="0"/>
        <v>1089</v>
      </c>
      <c r="E25" s="120">
        <v>465.99999999999994</v>
      </c>
      <c r="F25" s="120">
        <v>104</v>
      </c>
      <c r="G25" s="120">
        <v>0</v>
      </c>
      <c r="H25" s="120">
        <v>0</v>
      </c>
      <c r="I25" s="120">
        <v>0</v>
      </c>
      <c r="J25" s="120">
        <v>50</v>
      </c>
      <c r="K25" s="120">
        <v>0</v>
      </c>
      <c r="L25" s="120">
        <v>469</v>
      </c>
    </row>
    <row r="26" spans="2:12" hidden="1" outlineLevel="1">
      <c r="B26" s="116">
        <v>20</v>
      </c>
      <c r="C26" s="117" t="s">
        <v>533</v>
      </c>
      <c r="D26" s="118">
        <f t="shared" si="0"/>
        <v>5873.9999999999982</v>
      </c>
      <c r="E26" s="120">
        <v>1302.9999999999993</v>
      </c>
      <c r="F26" s="120">
        <v>1837</v>
      </c>
      <c r="G26" s="120">
        <v>49.999999999999993</v>
      </c>
      <c r="H26" s="120">
        <v>54.000000000000007</v>
      </c>
      <c r="I26" s="120">
        <v>85.999999999999986</v>
      </c>
      <c r="J26" s="120">
        <v>883</v>
      </c>
      <c r="K26" s="120">
        <v>1</v>
      </c>
      <c r="L26" s="120">
        <v>1659.9999999999993</v>
      </c>
    </row>
    <row r="27" spans="2:12" hidden="1" outlineLevel="1">
      <c r="B27" s="116">
        <v>21</v>
      </c>
      <c r="C27" s="117" t="s">
        <v>534</v>
      </c>
      <c r="D27" s="118">
        <f t="shared" si="0"/>
        <v>2314</v>
      </c>
      <c r="E27" s="120">
        <v>876.99999999999989</v>
      </c>
      <c r="F27" s="120">
        <v>565</v>
      </c>
      <c r="G27" s="120">
        <v>41</v>
      </c>
      <c r="H27" s="120">
        <v>5</v>
      </c>
      <c r="I27" s="120">
        <v>5</v>
      </c>
      <c r="J27" s="120">
        <v>75</v>
      </c>
      <c r="K27" s="120">
        <v>0</v>
      </c>
      <c r="L27" s="120">
        <v>746.00000000000023</v>
      </c>
    </row>
    <row r="28" spans="2:12" hidden="1" outlineLevel="1">
      <c r="B28" s="116">
        <v>22</v>
      </c>
      <c r="C28" s="117" t="s">
        <v>535</v>
      </c>
      <c r="D28" s="118">
        <f t="shared" si="0"/>
        <v>5769.0000000000009</v>
      </c>
      <c r="E28" s="120">
        <v>2445.0000000000005</v>
      </c>
      <c r="F28" s="120">
        <v>503</v>
      </c>
      <c r="G28" s="120">
        <v>233.99999999999997</v>
      </c>
      <c r="H28" s="120">
        <v>81.000000000000014</v>
      </c>
      <c r="I28" s="120">
        <v>35.999999999999993</v>
      </c>
      <c r="J28" s="120">
        <v>632.99999999999989</v>
      </c>
      <c r="K28" s="120">
        <v>25</v>
      </c>
      <c r="L28" s="120">
        <v>1812.0000000000007</v>
      </c>
    </row>
    <row r="29" spans="2:12" hidden="1" outlineLevel="1">
      <c r="B29" s="116">
        <v>23</v>
      </c>
      <c r="C29" s="117" t="s">
        <v>536</v>
      </c>
      <c r="D29" s="118">
        <f t="shared" si="0"/>
        <v>11377.000000000004</v>
      </c>
      <c r="E29" s="120">
        <v>2596.0000000000023</v>
      </c>
      <c r="F29" s="120">
        <v>2034.0000000000002</v>
      </c>
      <c r="G29" s="120">
        <v>131</v>
      </c>
      <c r="H29" s="120">
        <v>45.999999999999993</v>
      </c>
      <c r="I29" s="120">
        <v>66</v>
      </c>
      <c r="J29" s="120">
        <v>1284.0000000000009</v>
      </c>
      <c r="K29" s="120">
        <v>14</v>
      </c>
      <c r="L29" s="120">
        <v>5206</v>
      </c>
    </row>
    <row r="30" spans="2:12" hidden="1" outlineLevel="1">
      <c r="B30" s="116">
        <v>24</v>
      </c>
      <c r="C30" s="117" t="s">
        <v>537</v>
      </c>
      <c r="D30" s="118">
        <f t="shared" si="0"/>
        <v>1981</v>
      </c>
      <c r="E30" s="120">
        <v>800</v>
      </c>
      <c r="F30" s="120">
        <v>255</v>
      </c>
      <c r="G30" s="120">
        <v>110</v>
      </c>
      <c r="H30" s="120">
        <v>11</v>
      </c>
      <c r="I30" s="120">
        <v>18</v>
      </c>
      <c r="J30" s="120">
        <v>188</v>
      </c>
      <c r="K30" s="120">
        <v>3</v>
      </c>
      <c r="L30" s="120">
        <v>596</v>
      </c>
    </row>
    <row r="31" spans="2:12" hidden="1" outlineLevel="1">
      <c r="B31" s="116">
        <v>25</v>
      </c>
      <c r="C31" s="117" t="s">
        <v>538</v>
      </c>
      <c r="D31" s="118">
        <f t="shared" si="0"/>
        <v>17214.000000000004</v>
      </c>
      <c r="E31" s="120">
        <v>7439.9999999999991</v>
      </c>
      <c r="F31" s="120">
        <v>586</v>
      </c>
      <c r="G31" s="120">
        <v>268</v>
      </c>
      <c r="H31" s="120">
        <v>877.00000000000011</v>
      </c>
      <c r="I31" s="120">
        <v>71.000000000000014</v>
      </c>
      <c r="J31" s="120">
        <v>2529.9999999999977</v>
      </c>
      <c r="K31" s="120">
        <v>56.000000000000014</v>
      </c>
      <c r="L31" s="120">
        <v>5386.0000000000045</v>
      </c>
    </row>
    <row r="32" spans="2:12" hidden="1" outlineLevel="1">
      <c r="B32" s="116">
        <v>26</v>
      </c>
      <c r="C32" s="117" t="s">
        <v>539</v>
      </c>
      <c r="D32" s="118">
        <f t="shared" si="0"/>
        <v>1159</v>
      </c>
      <c r="E32" s="120">
        <v>531</v>
      </c>
      <c r="F32" s="120">
        <v>19</v>
      </c>
      <c r="G32" s="120">
        <v>87</v>
      </c>
      <c r="H32" s="120">
        <v>21</v>
      </c>
      <c r="I32" s="120">
        <v>3</v>
      </c>
      <c r="J32" s="120">
        <v>89</v>
      </c>
      <c r="K32" s="120">
        <v>1</v>
      </c>
      <c r="L32" s="120">
        <v>408</v>
      </c>
    </row>
    <row r="33" spans="2:13" hidden="1" outlineLevel="1">
      <c r="B33" s="116">
        <v>27</v>
      </c>
      <c r="C33" s="117" t="s">
        <v>540</v>
      </c>
      <c r="D33" s="118">
        <f t="shared" si="0"/>
        <v>2175</v>
      </c>
      <c r="E33" s="120">
        <v>885.00000000000023</v>
      </c>
      <c r="F33" s="120">
        <v>287</v>
      </c>
      <c r="G33" s="120">
        <v>52</v>
      </c>
      <c r="H33" s="120">
        <v>25</v>
      </c>
      <c r="I33" s="120">
        <v>21</v>
      </c>
      <c r="J33" s="120">
        <v>306</v>
      </c>
      <c r="K33" s="120">
        <v>2</v>
      </c>
      <c r="L33" s="120">
        <v>597</v>
      </c>
    </row>
    <row r="34" spans="2:13" hidden="1" outlineLevel="1">
      <c r="B34" s="116">
        <v>28</v>
      </c>
      <c r="C34" s="117" t="s">
        <v>541</v>
      </c>
      <c r="D34" s="118">
        <f t="shared" si="0"/>
        <v>4394</v>
      </c>
      <c r="E34" s="120">
        <v>1669.9999999999991</v>
      </c>
      <c r="F34" s="120">
        <v>517</v>
      </c>
      <c r="G34" s="120">
        <v>118.00000000000001</v>
      </c>
      <c r="H34" s="120">
        <v>56</v>
      </c>
      <c r="I34" s="120">
        <v>47</v>
      </c>
      <c r="J34" s="120">
        <v>427</v>
      </c>
      <c r="K34" s="120">
        <v>5</v>
      </c>
      <c r="L34" s="120">
        <v>1554.0000000000011</v>
      </c>
    </row>
    <row r="35" spans="2:13" hidden="1" outlineLevel="1">
      <c r="B35" s="116">
        <v>29</v>
      </c>
      <c r="C35" s="117" t="s">
        <v>542</v>
      </c>
      <c r="D35" s="118">
        <f t="shared" si="0"/>
        <v>6006</v>
      </c>
      <c r="E35" s="120">
        <v>1753.0000000000002</v>
      </c>
      <c r="F35" s="120">
        <v>740</v>
      </c>
      <c r="G35" s="120">
        <v>262</v>
      </c>
      <c r="H35" s="120">
        <v>135</v>
      </c>
      <c r="I35" s="120">
        <v>47</v>
      </c>
      <c r="J35" s="120">
        <v>1195</v>
      </c>
      <c r="K35" s="120">
        <v>3</v>
      </c>
      <c r="L35" s="120">
        <v>1870.9999999999998</v>
      </c>
    </row>
    <row r="36" spans="2:13" hidden="1" outlineLevel="1">
      <c r="B36" s="116">
        <v>30</v>
      </c>
      <c r="C36" s="117" t="s">
        <v>543</v>
      </c>
      <c r="D36" s="118">
        <f t="shared" si="0"/>
        <v>3291</v>
      </c>
      <c r="E36" s="120">
        <v>868.00000000000023</v>
      </c>
      <c r="F36" s="120">
        <v>710</v>
      </c>
      <c r="G36" s="120">
        <v>56</v>
      </c>
      <c r="H36" s="120">
        <v>169</v>
      </c>
      <c r="I36" s="120">
        <v>2</v>
      </c>
      <c r="J36" s="120">
        <v>1211</v>
      </c>
      <c r="K36" s="120">
        <v>0</v>
      </c>
      <c r="L36" s="120">
        <v>275.00000000000006</v>
      </c>
    </row>
    <row r="37" spans="2:13" hidden="1" outlineLevel="1">
      <c r="B37" s="116">
        <v>31</v>
      </c>
      <c r="C37" s="117" t="s">
        <v>544</v>
      </c>
      <c r="D37" s="118">
        <f t="shared" si="0"/>
        <v>3814.9999999999986</v>
      </c>
      <c r="E37" s="120">
        <v>1373.9999999999993</v>
      </c>
      <c r="F37" s="120">
        <v>910</v>
      </c>
      <c r="G37" s="120">
        <v>54.000000000000007</v>
      </c>
      <c r="H37" s="120">
        <v>30.999999999999996</v>
      </c>
      <c r="I37" s="120">
        <v>52.999999999999993</v>
      </c>
      <c r="J37" s="120">
        <v>352.00000000000006</v>
      </c>
      <c r="K37" s="120">
        <v>15.000000000000002</v>
      </c>
      <c r="L37" s="120">
        <v>1025.9999999999995</v>
      </c>
    </row>
    <row r="38" spans="2:13" hidden="1" outlineLevel="1">
      <c r="B38" s="116">
        <v>32</v>
      </c>
      <c r="C38" s="117" t="s">
        <v>545</v>
      </c>
      <c r="D38" s="118">
        <f t="shared" si="0"/>
        <v>1666</v>
      </c>
      <c r="E38" s="120">
        <v>655.00000000000045</v>
      </c>
      <c r="F38" s="120">
        <v>21</v>
      </c>
      <c r="G38" s="120">
        <v>57</v>
      </c>
      <c r="H38" s="120">
        <v>27</v>
      </c>
      <c r="I38" s="120">
        <v>11</v>
      </c>
      <c r="J38" s="120">
        <v>289.00000000000006</v>
      </c>
      <c r="K38" s="120">
        <v>3</v>
      </c>
      <c r="L38" s="120">
        <v>602.99999999999943</v>
      </c>
    </row>
    <row r="39" spans="2:13" hidden="1" outlineLevel="1">
      <c r="B39" s="116">
        <v>33</v>
      </c>
      <c r="C39" s="117" t="s">
        <v>546</v>
      </c>
      <c r="D39" s="118">
        <f t="shared" si="0"/>
        <v>8674.0000000000036</v>
      </c>
      <c r="E39" s="120">
        <v>2758.0000000000014</v>
      </c>
      <c r="F39" s="120">
        <v>1886</v>
      </c>
      <c r="G39" s="120">
        <v>15</v>
      </c>
      <c r="H39" s="120">
        <v>22.000000000000004</v>
      </c>
      <c r="I39" s="120">
        <v>40</v>
      </c>
      <c r="J39" s="120">
        <v>591.00000000000011</v>
      </c>
      <c r="K39" s="120">
        <v>5</v>
      </c>
      <c r="L39" s="120">
        <v>3357.0000000000027</v>
      </c>
    </row>
    <row r="40" spans="2:13" ht="15" customHeight="1" collapsed="1">
      <c r="B40" s="7" t="s">
        <v>2</v>
      </c>
      <c r="C40" s="8" t="s">
        <v>28</v>
      </c>
      <c r="D40" s="6">
        <f t="shared" si="0"/>
        <v>8852.9999999999927</v>
      </c>
      <c r="E40" s="18">
        <v>233.99999999999997</v>
      </c>
      <c r="F40" s="18">
        <v>465</v>
      </c>
      <c r="G40" s="18">
        <v>0</v>
      </c>
      <c r="H40" s="18">
        <v>1</v>
      </c>
      <c r="I40" s="18">
        <v>7</v>
      </c>
      <c r="J40" s="18">
        <v>101.00000000000001</v>
      </c>
      <c r="K40" s="18">
        <v>0</v>
      </c>
      <c r="L40" s="18">
        <v>8044.9999999999936</v>
      </c>
      <c r="M40" s="22"/>
    </row>
    <row r="41" spans="2:13" ht="15" customHeight="1">
      <c r="B41" s="7" t="s">
        <v>3</v>
      </c>
      <c r="C41" s="8" t="s">
        <v>27</v>
      </c>
      <c r="D41" s="6">
        <f t="shared" si="0"/>
        <v>12441.999999999996</v>
      </c>
      <c r="E41" s="18">
        <v>4136.0000000000036</v>
      </c>
      <c r="F41" s="18">
        <v>792.00000000000023</v>
      </c>
      <c r="G41" s="18">
        <v>111.00000000000003</v>
      </c>
      <c r="H41" s="18">
        <v>75</v>
      </c>
      <c r="I41" s="18">
        <v>41.999999999999993</v>
      </c>
      <c r="J41" s="18">
        <v>2035.0000000000005</v>
      </c>
      <c r="K41" s="18">
        <v>13</v>
      </c>
      <c r="L41" s="18">
        <v>5237.9999999999918</v>
      </c>
      <c r="M41" s="22"/>
    </row>
    <row r="42" spans="2:13" ht="15" customHeight="1">
      <c r="B42" s="7" t="s">
        <v>4</v>
      </c>
      <c r="C42" s="8" t="s">
        <v>23</v>
      </c>
      <c r="D42" s="6">
        <f t="shared" si="0"/>
        <v>88753</v>
      </c>
      <c r="E42" s="18">
        <v>35887.999999999993</v>
      </c>
      <c r="F42" s="18">
        <v>5411</v>
      </c>
      <c r="G42" s="18">
        <v>1994.9999999999995</v>
      </c>
      <c r="H42" s="18">
        <v>813.00000000000023</v>
      </c>
      <c r="I42" s="18">
        <v>454.00000000000017</v>
      </c>
      <c r="J42" s="18">
        <v>16346.99999999998</v>
      </c>
      <c r="K42" s="18">
        <v>515</v>
      </c>
      <c r="L42" s="18">
        <v>27330.000000000029</v>
      </c>
      <c r="M42" s="22"/>
    </row>
    <row r="43" spans="2:13" ht="15" customHeight="1">
      <c r="B43" s="7" t="s">
        <v>5</v>
      </c>
      <c r="C43" s="9" t="s">
        <v>455</v>
      </c>
      <c r="D43" s="6">
        <f t="shared" si="0"/>
        <v>171713.99999999988</v>
      </c>
      <c r="E43" s="18">
        <v>51798.999999999884</v>
      </c>
      <c r="F43" s="18">
        <v>443.99999999999989</v>
      </c>
      <c r="G43" s="18">
        <v>556.00000000000045</v>
      </c>
      <c r="H43" s="18">
        <v>1308</v>
      </c>
      <c r="I43" s="18">
        <v>1277.0000000000005</v>
      </c>
      <c r="J43" s="18">
        <v>9133.0000000000146</v>
      </c>
      <c r="K43" s="18">
        <v>369.00000000000023</v>
      </c>
      <c r="L43" s="18">
        <v>106828</v>
      </c>
      <c r="M43" s="22"/>
    </row>
    <row r="44" spans="2:13" ht="15" customHeight="1">
      <c r="B44" s="7" t="s">
        <v>6</v>
      </c>
      <c r="C44" s="9" t="s">
        <v>24</v>
      </c>
      <c r="D44" s="6">
        <f t="shared" si="0"/>
        <v>41967.000000000007</v>
      </c>
      <c r="E44" s="18">
        <v>9732.0000000000437</v>
      </c>
      <c r="F44" s="18">
        <v>294</v>
      </c>
      <c r="G44" s="18">
        <v>144.00000000000003</v>
      </c>
      <c r="H44" s="18">
        <v>252.99999999999989</v>
      </c>
      <c r="I44" s="18">
        <v>241.00000000000003</v>
      </c>
      <c r="J44" s="18">
        <v>2258.0000000000014</v>
      </c>
      <c r="K44" s="18">
        <v>1919.0000000000007</v>
      </c>
      <c r="L44" s="18">
        <v>27125.999999999964</v>
      </c>
      <c r="M44" s="22"/>
    </row>
    <row r="45" spans="2:13" ht="15" customHeight="1">
      <c r="B45" s="7" t="s">
        <v>7</v>
      </c>
      <c r="C45" s="9" t="s">
        <v>31</v>
      </c>
      <c r="D45" s="6">
        <f t="shared" si="0"/>
        <v>60250.000000000007</v>
      </c>
      <c r="E45" s="18">
        <v>33167.000000000007</v>
      </c>
      <c r="F45" s="18">
        <v>58.999999999999993</v>
      </c>
      <c r="G45" s="18">
        <v>64</v>
      </c>
      <c r="H45" s="18">
        <v>1839.0000000000002</v>
      </c>
      <c r="I45" s="18">
        <v>300.00000000000006</v>
      </c>
      <c r="J45" s="18">
        <v>3548.9999999999964</v>
      </c>
      <c r="K45" s="18">
        <v>70</v>
      </c>
      <c r="L45" s="18">
        <v>21202.000000000007</v>
      </c>
      <c r="M45" s="22"/>
    </row>
    <row r="46" spans="2:13" ht="15" customHeight="1">
      <c r="B46" s="7" t="s">
        <v>8</v>
      </c>
      <c r="C46" s="9" t="s">
        <v>456</v>
      </c>
      <c r="D46" s="6">
        <f t="shared" si="0"/>
        <v>16840.000000000004</v>
      </c>
      <c r="E46" s="18">
        <v>12310</v>
      </c>
      <c r="F46" s="18">
        <v>9</v>
      </c>
      <c r="G46" s="18">
        <v>35.999999999999986</v>
      </c>
      <c r="H46" s="18">
        <v>32.000000000000007</v>
      </c>
      <c r="I46" s="18">
        <v>34</v>
      </c>
      <c r="J46" s="18">
        <v>231.00000000000003</v>
      </c>
      <c r="K46" s="18">
        <v>35</v>
      </c>
      <c r="L46" s="18">
        <v>4153.0000000000027</v>
      </c>
      <c r="M46" s="22"/>
    </row>
    <row r="47" spans="2:13" ht="15" customHeight="1">
      <c r="B47" s="7" t="s">
        <v>9</v>
      </c>
      <c r="C47" s="9" t="s">
        <v>29</v>
      </c>
      <c r="D47" s="6">
        <f t="shared" si="0"/>
        <v>10699.999999999991</v>
      </c>
      <c r="E47" s="18">
        <v>2645.0000000000027</v>
      </c>
      <c r="F47" s="18">
        <v>2</v>
      </c>
      <c r="G47" s="18">
        <v>10</v>
      </c>
      <c r="H47" s="18">
        <v>2</v>
      </c>
      <c r="I47" s="18">
        <v>33.999999999999993</v>
      </c>
      <c r="J47" s="18">
        <v>65.000000000000014</v>
      </c>
      <c r="K47" s="18">
        <v>5</v>
      </c>
      <c r="L47" s="18">
        <v>7936.9999999999882</v>
      </c>
      <c r="M47" s="22"/>
    </row>
    <row r="48" spans="2:13" ht="15" customHeight="1">
      <c r="B48" s="7" t="s">
        <v>10</v>
      </c>
      <c r="C48" s="9" t="s">
        <v>30</v>
      </c>
      <c r="D48" s="6">
        <f t="shared" si="0"/>
        <v>5486.0000000000027</v>
      </c>
      <c r="E48" s="18">
        <v>1844.0000000000007</v>
      </c>
      <c r="F48" s="18">
        <v>285.99999999999989</v>
      </c>
      <c r="G48" s="18">
        <v>25</v>
      </c>
      <c r="H48" s="18">
        <v>39.999999999999993</v>
      </c>
      <c r="I48" s="18">
        <v>57.000000000000007</v>
      </c>
      <c r="J48" s="18">
        <v>407.00000000000011</v>
      </c>
      <c r="K48" s="18">
        <v>22.000000000000007</v>
      </c>
      <c r="L48" s="18">
        <v>2805.0000000000023</v>
      </c>
      <c r="M48" s="22"/>
    </row>
    <row r="49" spans="2:13" ht="15" customHeight="1">
      <c r="B49" s="7" t="s">
        <v>11</v>
      </c>
      <c r="C49" s="9" t="s">
        <v>32</v>
      </c>
      <c r="D49" s="6">
        <f t="shared" si="0"/>
        <v>34870.999999999956</v>
      </c>
      <c r="E49" s="18">
        <v>16398</v>
      </c>
      <c r="F49" s="18">
        <v>942.00000000000045</v>
      </c>
      <c r="G49" s="18">
        <v>73.000000000000014</v>
      </c>
      <c r="H49" s="18">
        <v>268.00000000000006</v>
      </c>
      <c r="I49" s="18">
        <v>254.99999999999989</v>
      </c>
      <c r="J49" s="18">
        <v>1656.9999999999995</v>
      </c>
      <c r="K49" s="18">
        <v>90</v>
      </c>
      <c r="L49" s="18">
        <v>15187.99999999996</v>
      </c>
      <c r="M49" s="22"/>
    </row>
    <row r="50" spans="2:13" ht="15" customHeight="1">
      <c r="B50" s="7" t="s">
        <v>12</v>
      </c>
      <c r="C50" s="9" t="s">
        <v>457</v>
      </c>
      <c r="D50" s="6">
        <f t="shared" si="0"/>
        <v>51943.999999999971</v>
      </c>
      <c r="E50" s="18">
        <v>38977.999999999993</v>
      </c>
      <c r="F50" s="18">
        <v>85.000000000000014</v>
      </c>
      <c r="G50" s="18">
        <v>331.99999999999994</v>
      </c>
      <c r="H50" s="18">
        <v>175.99999999999994</v>
      </c>
      <c r="I50" s="18">
        <v>85.000000000000028</v>
      </c>
      <c r="J50" s="18">
        <v>2653.0000000000009</v>
      </c>
      <c r="K50" s="18">
        <v>61</v>
      </c>
      <c r="L50" s="18">
        <v>9573.9999999999818</v>
      </c>
      <c r="M50" s="22"/>
    </row>
    <row r="51" spans="2:13" ht="15" customHeight="1">
      <c r="B51" s="7" t="s">
        <v>13</v>
      </c>
      <c r="C51" s="9" t="s">
        <v>33</v>
      </c>
      <c r="D51" s="6">
        <f t="shared" si="0"/>
        <v>1362</v>
      </c>
      <c r="E51" s="18">
        <v>793.00000000000011</v>
      </c>
      <c r="F51" s="18">
        <v>8</v>
      </c>
      <c r="G51" s="18">
        <v>3</v>
      </c>
      <c r="H51" s="18">
        <v>19</v>
      </c>
      <c r="I51" s="18">
        <v>18</v>
      </c>
      <c r="J51" s="18">
        <v>105.00000000000006</v>
      </c>
      <c r="K51" s="18">
        <v>2</v>
      </c>
      <c r="L51" s="18">
        <v>413.99999999999989</v>
      </c>
      <c r="M51" s="22"/>
    </row>
    <row r="52" spans="2:13" ht="15" customHeight="1">
      <c r="B52" s="7" t="s">
        <v>14</v>
      </c>
      <c r="C52" s="9" t="s">
        <v>25</v>
      </c>
      <c r="D52" s="6">
        <f t="shared" si="0"/>
        <v>6700.9999999999982</v>
      </c>
      <c r="E52" s="18">
        <v>2946.9999999999977</v>
      </c>
      <c r="F52" s="18">
        <v>50.999999999999986</v>
      </c>
      <c r="G52" s="18">
        <v>24.000000000000004</v>
      </c>
      <c r="H52" s="18">
        <v>26.000000000000007</v>
      </c>
      <c r="I52" s="18">
        <v>61.000000000000007</v>
      </c>
      <c r="J52" s="18">
        <v>166.99999999999991</v>
      </c>
      <c r="K52" s="18">
        <v>11</v>
      </c>
      <c r="L52" s="18">
        <v>3414.0000000000005</v>
      </c>
      <c r="M52" s="22"/>
    </row>
    <row r="53" spans="2:13" ht="15" customHeight="1">
      <c r="B53" s="7" t="s">
        <v>15</v>
      </c>
      <c r="C53" s="9" t="s">
        <v>34</v>
      </c>
      <c r="D53" s="6">
        <f t="shared" si="0"/>
        <v>39016.999999999949</v>
      </c>
      <c r="E53" s="18">
        <v>16595.999999999982</v>
      </c>
      <c r="F53" s="18">
        <v>77</v>
      </c>
      <c r="G53" s="18">
        <v>191.00000000000003</v>
      </c>
      <c r="H53" s="18">
        <v>266</v>
      </c>
      <c r="I53" s="18">
        <v>415.00000000000011</v>
      </c>
      <c r="J53" s="18">
        <v>3952.0000000000014</v>
      </c>
      <c r="K53" s="18">
        <v>551</v>
      </c>
      <c r="L53" s="18">
        <v>16968.999999999967</v>
      </c>
      <c r="M53" s="22"/>
    </row>
    <row r="54" spans="2:13" ht="15" customHeight="1">
      <c r="B54" s="7" t="s">
        <v>16</v>
      </c>
      <c r="C54" s="9" t="s">
        <v>35</v>
      </c>
      <c r="D54" s="6">
        <f t="shared" si="0"/>
        <v>4956.0000000000027</v>
      </c>
      <c r="E54" s="18">
        <v>2860.0000000000009</v>
      </c>
      <c r="F54" s="18">
        <v>4</v>
      </c>
      <c r="G54" s="18">
        <v>15</v>
      </c>
      <c r="H54" s="18">
        <v>56</v>
      </c>
      <c r="I54" s="18">
        <v>48</v>
      </c>
      <c r="J54" s="18">
        <v>117.00000000000001</v>
      </c>
      <c r="K54" s="18">
        <v>7</v>
      </c>
      <c r="L54" s="18">
        <v>1849.000000000002</v>
      </c>
      <c r="M54" s="22"/>
    </row>
    <row r="55" spans="2:13" ht="15" customHeight="1">
      <c r="B55" s="7" t="s">
        <v>17</v>
      </c>
      <c r="C55" s="9" t="s">
        <v>36</v>
      </c>
      <c r="D55" s="6">
        <f t="shared" si="0"/>
        <v>9284.0000000000018</v>
      </c>
      <c r="E55" s="18">
        <v>3100.9999999999982</v>
      </c>
      <c r="F55" s="18">
        <v>11.000000000000004</v>
      </c>
      <c r="G55" s="18">
        <v>56.999999999999993</v>
      </c>
      <c r="H55" s="18">
        <v>30.000000000000014</v>
      </c>
      <c r="I55" s="18">
        <v>41</v>
      </c>
      <c r="J55" s="18">
        <v>407.99999999999966</v>
      </c>
      <c r="K55" s="18">
        <v>28.000000000000014</v>
      </c>
      <c r="L55" s="18">
        <v>5608.0000000000036</v>
      </c>
      <c r="M55" s="22"/>
    </row>
    <row r="56" spans="2:13" ht="15" customHeight="1">
      <c r="B56" s="7" t="s">
        <v>18</v>
      </c>
      <c r="C56" s="9" t="s">
        <v>37</v>
      </c>
      <c r="D56" s="6">
        <f t="shared" si="0"/>
        <v>11</v>
      </c>
      <c r="E56" s="18">
        <v>2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9</v>
      </c>
      <c r="M56" s="22"/>
    </row>
    <row r="57" spans="2:13" ht="3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>
      <c r="C58" s="1"/>
    </row>
  </sheetData>
  <mergeCells count="5">
    <mergeCell ref="D8:L8"/>
    <mergeCell ref="B8:C10"/>
    <mergeCell ref="B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D3D3F5"/>
    <pageSetUpPr fitToPage="1"/>
  </sheetPr>
  <dimension ref="B2:L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7109375" style="15" customWidth="1"/>
    <col min="3" max="3" width="8.42578125" style="15" customWidth="1"/>
    <col min="4" max="4" width="8.5703125" style="15" customWidth="1"/>
    <col min="5" max="5" width="10.85546875" style="15" customWidth="1"/>
    <col min="6" max="6" width="9" style="15" customWidth="1"/>
    <col min="7" max="7" width="9.5703125" style="15" customWidth="1"/>
    <col min="8" max="8" width="9.42578125" style="15" customWidth="1"/>
    <col min="9" max="9" width="8.7109375" style="15" customWidth="1"/>
    <col min="10" max="10" width="10.85546875" style="15" customWidth="1"/>
    <col min="11" max="11" width="10.5703125" style="15" customWidth="1"/>
    <col min="12" max="18" width="9.140625" style="15"/>
    <col min="19" max="19" width="9.140625" style="15" customWidth="1"/>
    <col min="20" max="16384" width="9.140625" style="15"/>
  </cols>
  <sheetData>
    <row r="2" spans="2:12" ht="15">
      <c r="B2" s="14"/>
      <c r="C2" s="14"/>
      <c r="D2" s="14"/>
      <c r="E2" s="14"/>
      <c r="J2" s="14"/>
      <c r="K2" s="14" t="s">
        <v>125</v>
      </c>
    </row>
    <row r="3" spans="2:12" ht="42" customHeight="1">
      <c r="B3" s="145" t="s">
        <v>343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64" t="s">
        <v>40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2:12" ht="3" customHeight="1"/>
    <row r="8" spans="2:12" ht="30" customHeight="1">
      <c r="B8" s="157" t="s">
        <v>42</v>
      </c>
      <c r="C8" s="162" t="s">
        <v>124</v>
      </c>
      <c r="D8" s="159"/>
      <c r="E8" s="159"/>
      <c r="F8" s="159"/>
      <c r="G8" s="159"/>
      <c r="H8" s="159"/>
      <c r="I8" s="159"/>
      <c r="J8" s="159"/>
      <c r="K8" s="159"/>
    </row>
    <row r="9" spans="2:12" ht="3.75" customHeight="1">
      <c r="B9" s="157"/>
      <c r="C9" s="94"/>
      <c r="D9" s="25"/>
      <c r="E9" s="25"/>
      <c r="F9" s="25"/>
      <c r="G9" s="25"/>
    </row>
    <row r="10" spans="2:12" s="16" customFormat="1" ht="57" customHeight="1">
      <c r="B10" s="157"/>
      <c r="C10" s="92" t="s">
        <v>19</v>
      </c>
      <c r="D10" s="93" t="s">
        <v>126</v>
      </c>
      <c r="E10" s="21" t="s">
        <v>127</v>
      </c>
      <c r="F10" s="93" t="s">
        <v>128</v>
      </c>
      <c r="G10" s="21" t="s">
        <v>129</v>
      </c>
      <c r="H10" s="93" t="s">
        <v>130</v>
      </c>
      <c r="I10" s="93" t="s">
        <v>131</v>
      </c>
      <c r="J10" s="93" t="s">
        <v>482</v>
      </c>
      <c r="K10" s="93" t="s">
        <v>132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>
      <c r="B12" s="5" t="s">
        <v>19</v>
      </c>
      <c r="C12" s="6">
        <f>+SUM(D12:K12)</f>
        <v>702737.99999999511</v>
      </c>
      <c r="D12" s="6">
        <v>279934.99999999988</v>
      </c>
      <c r="E12" s="6">
        <v>23112.000000000022</v>
      </c>
      <c r="F12" s="6">
        <v>5843.9999999999945</v>
      </c>
      <c r="G12" s="6">
        <v>7790.0000000000045</v>
      </c>
      <c r="H12" s="6">
        <v>4109.0000000000045</v>
      </c>
      <c r="I12" s="6">
        <v>59803.000000000255</v>
      </c>
      <c r="J12" s="6">
        <v>3986.9999999999977</v>
      </c>
      <c r="K12" s="6">
        <v>318157.99999999494</v>
      </c>
      <c r="L12" s="22"/>
    </row>
    <row r="13" spans="2:12" ht="22.5" customHeight="1">
      <c r="B13" s="11" t="s">
        <v>43</v>
      </c>
      <c r="C13" s="6">
        <f t="shared" ref="C13:C30" si="0">+SUM(D13:K13)</f>
        <v>54441.000000000116</v>
      </c>
      <c r="D13" s="18">
        <v>17002.000000000018</v>
      </c>
      <c r="E13" s="18">
        <v>3053.0000000000005</v>
      </c>
      <c r="F13" s="18">
        <v>1410.9999999999993</v>
      </c>
      <c r="G13" s="18">
        <v>837.99999999999943</v>
      </c>
      <c r="H13" s="18">
        <v>352.00000000000006</v>
      </c>
      <c r="I13" s="18">
        <v>6956.9999999999945</v>
      </c>
      <c r="J13" s="18">
        <v>77.000000000000014</v>
      </c>
      <c r="K13" s="18">
        <v>24751.000000000102</v>
      </c>
      <c r="L13" s="22"/>
    </row>
    <row r="14" spans="2:12" ht="22.5" customHeight="1">
      <c r="B14" s="11" t="s">
        <v>44</v>
      </c>
      <c r="C14" s="6">
        <f t="shared" si="0"/>
        <v>12590.999999999991</v>
      </c>
      <c r="D14" s="18">
        <v>5952.9999999999973</v>
      </c>
      <c r="E14" s="18">
        <v>746</v>
      </c>
      <c r="F14" s="18">
        <v>9</v>
      </c>
      <c r="G14" s="18">
        <v>90.000000000000014</v>
      </c>
      <c r="H14" s="18">
        <v>30</v>
      </c>
      <c r="I14" s="18">
        <v>592.00000000000023</v>
      </c>
      <c r="J14" s="18">
        <v>10</v>
      </c>
      <c r="K14" s="18">
        <v>5160.9999999999936</v>
      </c>
      <c r="L14" s="22"/>
    </row>
    <row r="15" spans="2:12" ht="22.5" customHeight="1">
      <c r="B15" s="11" t="s">
        <v>46</v>
      </c>
      <c r="C15" s="6">
        <f t="shared" si="0"/>
        <v>55984.000000000051</v>
      </c>
      <c r="D15" s="18">
        <v>16367.999999999978</v>
      </c>
      <c r="E15" s="18">
        <v>903</v>
      </c>
      <c r="F15" s="18">
        <v>346.99999999999983</v>
      </c>
      <c r="G15" s="18">
        <v>379.99999999999989</v>
      </c>
      <c r="H15" s="18">
        <v>312.00000000000017</v>
      </c>
      <c r="I15" s="18">
        <v>6322.0000000000082</v>
      </c>
      <c r="J15" s="18">
        <v>89</v>
      </c>
      <c r="K15" s="18">
        <v>31263.000000000065</v>
      </c>
      <c r="L15" s="22"/>
    </row>
    <row r="16" spans="2:12" ht="22.5" customHeight="1">
      <c r="B16" s="11" t="s">
        <v>45</v>
      </c>
      <c r="C16" s="6">
        <f t="shared" si="0"/>
        <v>4192.9999999999982</v>
      </c>
      <c r="D16" s="18">
        <v>740.00000000000023</v>
      </c>
      <c r="E16" s="18">
        <v>5</v>
      </c>
      <c r="F16" s="18">
        <v>8</v>
      </c>
      <c r="G16" s="18">
        <v>20</v>
      </c>
      <c r="H16" s="18">
        <v>258.00000000000017</v>
      </c>
      <c r="I16" s="18">
        <v>495.0000000000004</v>
      </c>
      <c r="J16" s="18">
        <v>29</v>
      </c>
      <c r="K16" s="18">
        <v>2637.9999999999968</v>
      </c>
      <c r="L16" s="22"/>
    </row>
    <row r="17" spans="2:12" ht="22.5" customHeight="1">
      <c r="B17" s="11" t="s">
        <v>47</v>
      </c>
      <c r="C17" s="6">
        <f t="shared" si="0"/>
        <v>10435.000000000004</v>
      </c>
      <c r="D17" s="18">
        <v>3732.9999999999991</v>
      </c>
      <c r="E17" s="18">
        <v>43</v>
      </c>
      <c r="F17" s="18">
        <v>17</v>
      </c>
      <c r="G17" s="18">
        <v>43</v>
      </c>
      <c r="H17" s="18">
        <v>24.000000000000007</v>
      </c>
      <c r="I17" s="18">
        <v>769.99999999999932</v>
      </c>
      <c r="J17" s="18">
        <v>6</v>
      </c>
      <c r="K17" s="18">
        <v>5799.0000000000045</v>
      </c>
      <c r="L17" s="22"/>
    </row>
    <row r="18" spans="2:12" ht="22.5" customHeight="1">
      <c r="B18" s="11" t="s">
        <v>48</v>
      </c>
      <c r="C18" s="6">
        <f t="shared" si="0"/>
        <v>28130.999999999978</v>
      </c>
      <c r="D18" s="18">
        <v>9537.0000000000055</v>
      </c>
      <c r="E18" s="18">
        <v>1581</v>
      </c>
      <c r="F18" s="18">
        <v>280.99999999999989</v>
      </c>
      <c r="G18" s="18">
        <v>129</v>
      </c>
      <c r="H18" s="18">
        <v>130.00000000000003</v>
      </c>
      <c r="I18" s="18">
        <v>2630.0000000000027</v>
      </c>
      <c r="J18" s="18">
        <v>58.000000000000014</v>
      </c>
      <c r="K18" s="18">
        <v>13784.999999999973</v>
      </c>
      <c r="L18" s="22"/>
    </row>
    <row r="19" spans="2:12" ht="22.5" customHeight="1">
      <c r="B19" s="11" t="s">
        <v>49</v>
      </c>
      <c r="C19" s="6">
        <f t="shared" si="0"/>
        <v>9859.9999999999927</v>
      </c>
      <c r="D19" s="18">
        <v>4260.9999999999882</v>
      </c>
      <c r="E19" s="18">
        <v>225</v>
      </c>
      <c r="F19" s="18">
        <v>14.000000000000002</v>
      </c>
      <c r="G19" s="18">
        <v>102.99999999999997</v>
      </c>
      <c r="H19" s="18">
        <v>53</v>
      </c>
      <c r="I19" s="18">
        <v>725.00000000000045</v>
      </c>
      <c r="J19" s="18">
        <v>29.999999999999996</v>
      </c>
      <c r="K19" s="18">
        <v>4449.0000000000036</v>
      </c>
      <c r="L19" s="22"/>
    </row>
    <row r="20" spans="2:12" ht="22.5" customHeight="1">
      <c r="B20" s="11" t="s">
        <v>50</v>
      </c>
      <c r="C20" s="6">
        <f t="shared" si="0"/>
        <v>42196.999999999985</v>
      </c>
      <c r="D20" s="18">
        <v>18248</v>
      </c>
      <c r="E20" s="18">
        <v>696.99999999999989</v>
      </c>
      <c r="F20" s="18">
        <v>121.00000000000001</v>
      </c>
      <c r="G20" s="18">
        <v>227</v>
      </c>
      <c r="H20" s="18">
        <v>229.00000000000011</v>
      </c>
      <c r="I20" s="18">
        <v>2374.0000000000032</v>
      </c>
      <c r="J20" s="18">
        <v>573</v>
      </c>
      <c r="K20" s="18">
        <v>19727.999999999985</v>
      </c>
      <c r="L20" s="22"/>
    </row>
    <row r="21" spans="2:12" ht="22.5" customHeight="1">
      <c r="B21" s="11" t="s">
        <v>51</v>
      </c>
      <c r="C21" s="6">
        <f t="shared" si="0"/>
        <v>7651.9999999999964</v>
      </c>
      <c r="D21" s="18">
        <v>2021.999999999998</v>
      </c>
      <c r="E21" s="18">
        <v>52.999999999999993</v>
      </c>
      <c r="F21" s="18">
        <v>81</v>
      </c>
      <c r="G21" s="18">
        <v>28</v>
      </c>
      <c r="H21" s="18">
        <v>27.000000000000004</v>
      </c>
      <c r="I21" s="18">
        <v>990.99999999999977</v>
      </c>
      <c r="J21" s="18">
        <v>4</v>
      </c>
      <c r="K21" s="18">
        <v>4445.9999999999991</v>
      </c>
      <c r="L21" s="22"/>
    </row>
    <row r="22" spans="2:12" ht="22.5" customHeight="1">
      <c r="B22" s="11" t="s">
        <v>52</v>
      </c>
      <c r="C22" s="6">
        <f t="shared" si="0"/>
        <v>35147.999999999971</v>
      </c>
      <c r="D22" s="18">
        <v>15214.000000000005</v>
      </c>
      <c r="E22" s="18">
        <v>837.99999999999989</v>
      </c>
      <c r="F22" s="18">
        <v>272.00000000000011</v>
      </c>
      <c r="G22" s="18">
        <v>352</v>
      </c>
      <c r="H22" s="18">
        <v>148.00000000000003</v>
      </c>
      <c r="I22" s="18">
        <v>2812.9999999999959</v>
      </c>
      <c r="J22" s="18">
        <v>93.000000000000028</v>
      </c>
      <c r="K22" s="18">
        <v>15417.999999999964</v>
      </c>
      <c r="L22" s="22"/>
    </row>
    <row r="23" spans="2:12" ht="22.5" customHeight="1">
      <c r="B23" s="11" t="s">
        <v>53</v>
      </c>
      <c r="C23" s="6">
        <f t="shared" si="0"/>
        <v>196462.00000000052</v>
      </c>
      <c r="D23" s="18">
        <v>95685.000000000655</v>
      </c>
      <c r="E23" s="18">
        <v>3764.0000000000009</v>
      </c>
      <c r="F23" s="18">
        <v>1676</v>
      </c>
      <c r="G23" s="18">
        <v>2336.0000000000018</v>
      </c>
      <c r="H23" s="18">
        <v>1236.9999999999995</v>
      </c>
      <c r="I23" s="18">
        <v>15817.000000000013</v>
      </c>
      <c r="J23" s="18">
        <v>2330.0000000000018</v>
      </c>
      <c r="K23" s="18">
        <v>73616.99999999984</v>
      </c>
      <c r="L23" s="22"/>
    </row>
    <row r="24" spans="2:12" ht="22.5" customHeight="1">
      <c r="B24" s="11" t="s">
        <v>54</v>
      </c>
      <c r="C24" s="6">
        <f t="shared" si="0"/>
        <v>6734.0000000000018</v>
      </c>
      <c r="D24" s="18">
        <v>1876.0000000000002</v>
      </c>
      <c r="E24" s="18">
        <v>9</v>
      </c>
      <c r="F24" s="18">
        <v>47</v>
      </c>
      <c r="G24" s="18">
        <v>26.999999999999996</v>
      </c>
      <c r="H24" s="18">
        <v>7</v>
      </c>
      <c r="I24" s="18">
        <v>250.00000000000006</v>
      </c>
      <c r="J24" s="18">
        <v>42</v>
      </c>
      <c r="K24" s="18">
        <v>4476.0000000000009</v>
      </c>
      <c r="L24" s="22"/>
    </row>
    <row r="25" spans="2:12" ht="22.5" customHeight="1">
      <c r="B25" s="11" t="s">
        <v>55</v>
      </c>
      <c r="C25" s="6">
        <f t="shared" si="0"/>
        <v>122162.00000000055</v>
      </c>
      <c r="D25" s="18">
        <v>53749.000000000196</v>
      </c>
      <c r="E25" s="18">
        <v>4056.9999999999986</v>
      </c>
      <c r="F25" s="18">
        <v>940.9999999999992</v>
      </c>
      <c r="G25" s="18">
        <v>1756</v>
      </c>
      <c r="H25" s="18">
        <v>724.99999999999955</v>
      </c>
      <c r="I25" s="18">
        <v>10482.999999999971</v>
      </c>
      <c r="J25" s="18">
        <v>391.99999999999994</v>
      </c>
      <c r="K25" s="18">
        <v>50059.000000000371</v>
      </c>
      <c r="L25" s="22"/>
    </row>
    <row r="26" spans="2:12" ht="22.5" customHeight="1">
      <c r="B26" s="11" t="s">
        <v>56</v>
      </c>
      <c r="C26" s="6">
        <f t="shared" si="0"/>
        <v>23936.999999999953</v>
      </c>
      <c r="D26" s="18">
        <v>8215.9999999999964</v>
      </c>
      <c r="E26" s="18">
        <v>970.99999999999989</v>
      </c>
      <c r="F26" s="18">
        <v>165.00000000000006</v>
      </c>
      <c r="G26" s="18">
        <v>584.00000000000011</v>
      </c>
      <c r="H26" s="18">
        <v>160.00000000000009</v>
      </c>
      <c r="I26" s="18">
        <v>1639.0000000000007</v>
      </c>
      <c r="J26" s="18">
        <v>76.000000000000028</v>
      </c>
      <c r="K26" s="18">
        <v>12125.999999999956</v>
      </c>
      <c r="L26" s="22"/>
    </row>
    <row r="27" spans="2:12" ht="22.5" customHeight="1">
      <c r="B27" s="11" t="s">
        <v>57</v>
      </c>
      <c r="C27" s="6">
        <f t="shared" si="0"/>
        <v>46042.000000000015</v>
      </c>
      <c r="D27" s="18">
        <v>15948.99999999998</v>
      </c>
      <c r="E27" s="18">
        <v>3044.9999999999995</v>
      </c>
      <c r="F27" s="18">
        <v>180</v>
      </c>
      <c r="G27" s="18">
        <v>271</v>
      </c>
      <c r="H27" s="18">
        <v>216.99999999999991</v>
      </c>
      <c r="I27" s="18">
        <v>2698.9999999999995</v>
      </c>
      <c r="J27" s="18">
        <v>128.00000000000003</v>
      </c>
      <c r="K27" s="18">
        <v>23553.00000000004</v>
      </c>
      <c r="L27" s="22"/>
    </row>
    <row r="28" spans="2:12" ht="22.5" customHeight="1">
      <c r="B28" s="11" t="s">
        <v>58</v>
      </c>
      <c r="C28" s="6">
        <f t="shared" si="0"/>
        <v>13471.999999999993</v>
      </c>
      <c r="D28" s="18">
        <v>1910.0000000000009</v>
      </c>
      <c r="E28" s="18">
        <v>1242</v>
      </c>
      <c r="F28" s="18">
        <v>73</v>
      </c>
      <c r="G28" s="18">
        <v>373.00000000000006</v>
      </c>
      <c r="H28" s="18">
        <v>43.000000000000007</v>
      </c>
      <c r="I28" s="18">
        <v>1187.9999999999998</v>
      </c>
      <c r="J28" s="18">
        <v>10</v>
      </c>
      <c r="K28" s="18">
        <v>8632.9999999999927</v>
      </c>
      <c r="L28" s="22"/>
    </row>
    <row r="29" spans="2:12" ht="22.5" customHeight="1">
      <c r="B29" s="11" t="s">
        <v>59</v>
      </c>
      <c r="C29" s="6">
        <f t="shared" si="0"/>
        <v>7387.0000000000127</v>
      </c>
      <c r="D29" s="18">
        <v>1798.9999999999998</v>
      </c>
      <c r="E29" s="18">
        <v>45</v>
      </c>
      <c r="F29" s="18">
        <v>18</v>
      </c>
      <c r="G29" s="18">
        <v>42.000000000000007</v>
      </c>
      <c r="H29" s="18">
        <v>41</v>
      </c>
      <c r="I29" s="18">
        <v>551.99999999999977</v>
      </c>
      <c r="J29" s="18">
        <v>12</v>
      </c>
      <c r="K29" s="18">
        <v>4878.0000000000127</v>
      </c>
      <c r="L29" s="22"/>
    </row>
    <row r="30" spans="2:12" ht="22.5" customHeight="1">
      <c r="B30" s="11" t="s">
        <v>60</v>
      </c>
      <c r="C30" s="6">
        <f t="shared" si="0"/>
        <v>25910.000000000022</v>
      </c>
      <c r="D30" s="18">
        <v>7673.0000000000027</v>
      </c>
      <c r="E30" s="18">
        <v>1835.0000000000005</v>
      </c>
      <c r="F30" s="18">
        <v>183</v>
      </c>
      <c r="G30" s="18">
        <v>191</v>
      </c>
      <c r="H30" s="18">
        <v>116</v>
      </c>
      <c r="I30" s="18">
        <v>2506</v>
      </c>
      <c r="J30" s="18">
        <v>28</v>
      </c>
      <c r="K30" s="18">
        <v>13378.000000000018</v>
      </c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8:B10"/>
    <mergeCell ref="B3:K3"/>
    <mergeCell ref="B5:K5"/>
    <mergeCell ref="B6:K6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D3D3F5"/>
  </sheetPr>
  <dimension ref="B2:M58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3.5703125" style="15" customWidth="1"/>
    <col min="3" max="3" width="61.5703125" style="15" bestFit="1" customWidth="1"/>
    <col min="4" max="4" width="9" style="15" bestFit="1" customWidth="1"/>
    <col min="5" max="5" width="9" style="15" customWidth="1"/>
    <col min="6" max="6" width="11.28515625" style="15" customWidth="1"/>
    <col min="7" max="8" width="9.28515625" style="15" customWidth="1"/>
    <col min="9" max="9" width="13.7109375" style="15" customWidth="1"/>
    <col min="10" max="10" width="8" style="15" customWidth="1"/>
    <col min="11" max="11" width="10.5703125" style="15" customWidth="1"/>
    <col min="12" max="12" width="9.85546875" style="15" customWidth="1"/>
    <col min="13" max="16384" width="9.140625" style="15"/>
  </cols>
  <sheetData>
    <row r="2" spans="2:13" ht="15">
      <c r="C2" s="14"/>
      <c r="D2" s="14"/>
      <c r="E2" s="14"/>
      <c r="F2" s="14"/>
      <c r="K2" s="14"/>
      <c r="L2" s="14" t="s">
        <v>134</v>
      </c>
    </row>
    <row r="3" spans="2:13" ht="35.25" customHeight="1">
      <c r="B3" s="145" t="s">
        <v>344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3" ht="3.75" customHeight="1"/>
    <row r="5" spans="2:13" ht="1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3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3" ht="3" customHeight="1"/>
    <row r="8" spans="2:13" ht="20.25" customHeight="1">
      <c r="B8" s="157" t="s">
        <v>38</v>
      </c>
      <c r="C8" s="157"/>
      <c r="D8" s="162" t="s">
        <v>133</v>
      </c>
      <c r="E8" s="159"/>
      <c r="F8" s="159"/>
      <c r="G8" s="159"/>
      <c r="H8" s="159"/>
      <c r="I8" s="159"/>
      <c r="J8" s="159"/>
      <c r="K8" s="159"/>
      <c r="L8" s="159"/>
    </row>
    <row r="9" spans="2:13" ht="3.75" customHeight="1">
      <c r="B9" s="157"/>
      <c r="C9" s="157"/>
      <c r="D9" s="94"/>
      <c r="E9" s="25"/>
      <c r="F9" s="25"/>
      <c r="G9" s="25"/>
      <c r="H9" s="25"/>
    </row>
    <row r="10" spans="2:13" s="16" customFormat="1" ht="55.5" customHeight="1">
      <c r="B10" s="157"/>
      <c r="C10" s="157"/>
      <c r="D10" s="92" t="s">
        <v>19</v>
      </c>
      <c r="E10" s="93" t="s">
        <v>135</v>
      </c>
      <c r="F10" s="21" t="s">
        <v>136</v>
      </c>
      <c r="G10" s="93" t="s">
        <v>137</v>
      </c>
      <c r="H10" s="21" t="s">
        <v>138</v>
      </c>
      <c r="I10" s="93" t="s">
        <v>471</v>
      </c>
      <c r="J10" s="93" t="s">
        <v>139</v>
      </c>
      <c r="K10" s="93" t="s">
        <v>483</v>
      </c>
      <c r="L10" s="90" t="s">
        <v>140</v>
      </c>
    </row>
    <row r="11" spans="2:13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3" ht="14.25" customHeight="1">
      <c r="C12" s="5" t="s">
        <v>19</v>
      </c>
      <c r="D12" s="6">
        <f>+SUM(E12:L12)</f>
        <v>188932.99999999962</v>
      </c>
      <c r="E12" s="6">
        <v>57475.999999999782</v>
      </c>
      <c r="F12" s="6">
        <v>37897.999999999927</v>
      </c>
      <c r="G12" s="6">
        <v>12447.000000000005</v>
      </c>
      <c r="H12" s="6">
        <v>4356.0000000000082</v>
      </c>
      <c r="I12" s="6">
        <v>8437.0000000000073</v>
      </c>
      <c r="J12" s="6">
        <v>21408.000000000055</v>
      </c>
      <c r="K12" s="6">
        <v>933.00000000000023</v>
      </c>
      <c r="L12" s="6">
        <v>45977.999999999818</v>
      </c>
      <c r="M12" s="22"/>
    </row>
    <row r="13" spans="2:13" ht="15" customHeight="1">
      <c r="B13" s="7" t="s">
        <v>20</v>
      </c>
      <c r="C13" s="8" t="s">
        <v>26</v>
      </c>
      <c r="D13" s="6">
        <f t="shared" ref="D13:D56" si="0">+SUM(E13:L13)</f>
        <v>3224.9999999999982</v>
      </c>
      <c r="E13" s="18">
        <v>1063.9999999999989</v>
      </c>
      <c r="F13" s="18">
        <v>732.99999999999966</v>
      </c>
      <c r="G13" s="18">
        <v>152.00000000000006</v>
      </c>
      <c r="H13" s="18">
        <v>66.000000000000014</v>
      </c>
      <c r="I13" s="18">
        <v>127.99999999999999</v>
      </c>
      <c r="J13" s="18">
        <v>254.0000000000002</v>
      </c>
      <c r="K13" s="18">
        <v>9</v>
      </c>
      <c r="L13" s="18">
        <v>818.99999999999955</v>
      </c>
      <c r="M13" s="22"/>
    </row>
    <row r="14" spans="2:13" ht="15" customHeight="1">
      <c r="B14" s="7" t="s">
        <v>0</v>
      </c>
      <c r="C14" s="8" t="s">
        <v>21</v>
      </c>
      <c r="D14" s="6">
        <f t="shared" si="0"/>
        <v>1264</v>
      </c>
      <c r="E14" s="18">
        <v>345.99999999999983</v>
      </c>
      <c r="F14" s="18">
        <v>251.00000000000006</v>
      </c>
      <c r="G14" s="18">
        <v>60.000000000000007</v>
      </c>
      <c r="H14" s="18">
        <v>127</v>
      </c>
      <c r="I14" s="18">
        <v>29.000000000000007</v>
      </c>
      <c r="J14" s="18">
        <v>208.00000000000003</v>
      </c>
      <c r="K14" s="18">
        <v>2</v>
      </c>
      <c r="L14" s="18">
        <v>241.00000000000009</v>
      </c>
      <c r="M14" s="22"/>
    </row>
    <row r="15" spans="2:13" ht="15" customHeight="1">
      <c r="B15" s="7" t="s">
        <v>1</v>
      </c>
      <c r="C15" s="8" t="s">
        <v>22</v>
      </c>
      <c r="D15" s="6">
        <f t="shared" si="0"/>
        <v>32722</v>
      </c>
      <c r="E15" s="18">
        <f>+SUM(E16:E39)</f>
        <v>10799.000000000002</v>
      </c>
      <c r="F15" s="18">
        <f t="shared" ref="F15:L15" si="1">+SUM(F16:F39)</f>
        <v>5794.9999999999982</v>
      </c>
      <c r="G15" s="18">
        <f t="shared" si="1"/>
        <v>2875</v>
      </c>
      <c r="H15" s="18">
        <f t="shared" si="1"/>
        <v>721</v>
      </c>
      <c r="I15" s="18">
        <f t="shared" si="1"/>
        <v>1130</v>
      </c>
      <c r="J15" s="18">
        <f t="shared" si="1"/>
        <v>3941</v>
      </c>
      <c r="K15" s="18">
        <f t="shared" si="1"/>
        <v>133</v>
      </c>
      <c r="L15" s="18">
        <f t="shared" si="1"/>
        <v>7328</v>
      </c>
      <c r="M15" s="22"/>
    </row>
    <row r="16" spans="2:13" hidden="1" outlineLevel="1">
      <c r="B16" s="116">
        <v>10</v>
      </c>
      <c r="C16" s="117" t="s">
        <v>523</v>
      </c>
      <c r="D16" s="118">
        <f t="shared" si="0"/>
        <v>3831.9999999999991</v>
      </c>
      <c r="E16" s="120">
        <v>1225</v>
      </c>
      <c r="F16" s="120">
        <v>670.99999999999898</v>
      </c>
      <c r="G16" s="120">
        <v>195.00000000000009</v>
      </c>
      <c r="H16" s="120">
        <v>73</v>
      </c>
      <c r="I16" s="120">
        <v>187.00000000000003</v>
      </c>
      <c r="J16" s="120">
        <v>383.99999999999989</v>
      </c>
      <c r="K16" s="120">
        <v>6</v>
      </c>
      <c r="L16" s="120">
        <v>1091</v>
      </c>
    </row>
    <row r="17" spans="2:12" hidden="1" outlineLevel="1">
      <c r="B17" s="116">
        <v>11</v>
      </c>
      <c r="C17" s="117" t="s">
        <v>524</v>
      </c>
      <c r="D17" s="118">
        <f t="shared" si="0"/>
        <v>866.00000000000034</v>
      </c>
      <c r="E17" s="120">
        <v>279.00000000000011</v>
      </c>
      <c r="F17" s="120">
        <v>134.00000000000009</v>
      </c>
      <c r="G17" s="120">
        <v>31.000000000000007</v>
      </c>
      <c r="H17" s="120">
        <v>8</v>
      </c>
      <c r="I17" s="120">
        <v>21</v>
      </c>
      <c r="J17" s="120">
        <v>180</v>
      </c>
      <c r="K17" s="120">
        <v>0</v>
      </c>
      <c r="L17" s="120">
        <v>213.00000000000011</v>
      </c>
    </row>
    <row r="18" spans="2:12" hidden="1" outlineLevel="1">
      <c r="B18" s="116">
        <v>12</v>
      </c>
      <c r="C18" s="117" t="s">
        <v>525</v>
      </c>
      <c r="D18" s="118">
        <f t="shared" si="0"/>
        <v>27</v>
      </c>
      <c r="E18" s="120">
        <v>2</v>
      </c>
      <c r="F18" s="120">
        <v>0</v>
      </c>
      <c r="G18" s="120">
        <v>0</v>
      </c>
      <c r="H18" s="120">
        <v>2</v>
      </c>
      <c r="I18" s="120">
        <v>13</v>
      </c>
      <c r="J18" s="120">
        <v>5</v>
      </c>
      <c r="K18" s="120">
        <v>0</v>
      </c>
      <c r="L18" s="120">
        <v>5</v>
      </c>
    </row>
    <row r="19" spans="2:12" hidden="1" outlineLevel="1">
      <c r="B19" s="116">
        <v>13</v>
      </c>
      <c r="C19" s="117" t="s">
        <v>526</v>
      </c>
      <c r="D19" s="118">
        <f t="shared" si="0"/>
        <v>1562.0000000000005</v>
      </c>
      <c r="E19" s="120">
        <v>911.00000000000034</v>
      </c>
      <c r="F19" s="120">
        <v>163</v>
      </c>
      <c r="G19" s="120">
        <v>34.999999999999993</v>
      </c>
      <c r="H19" s="120">
        <v>13</v>
      </c>
      <c r="I19" s="120">
        <v>45.999999999999986</v>
      </c>
      <c r="J19" s="120">
        <v>203.99999999999994</v>
      </c>
      <c r="K19" s="120">
        <v>2</v>
      </c>
      <c r="L19" s="120">
        <v>187.99999999999997</v>
      </c>
    </row>
    <row r="20" spans="2:12" hidden="1" outlineLevel="1">
      <c r="B20" s="116">
        <v>14</v>
      </c>
      <c r="C20" s="117" t="s">
        <v>527</v>
      </c>
      <c r="D20" s="118">
        <f t="shared" si="0"/>
        <v>1505.0000000000014</v>
      </c>
      <c r="E20" s="120">
        <v>778.00000000000136</v>
      </c>
      <c r="F20" s="120">
        <v>180.00000000000003</v>
      </c>
      <c r="G20" s="120">
        <v>49</v>
      </c>
      <c r="H20" s="120">
        <v>34.999999999999993</v>
      </c>
      <c r="I20" s="120">
        <v>46</v>
      </c>
      <c r="J20" s="120">
        <v>83</v>
      </c>
      <c r="K20" s="120">
        <v>24.999999999999996</v>
      </c>
      <c r="L20" s="120">
        <v>309.00000000000006</v>
      </c>
    </row>
    <row r="21" spans="2:12" hidden="1" outlineLevel="1">
      <c r="B21" s="116">
        <v>15</v>
      </c>
      <c r="C21" s="117" t="s">
        <v>528</v>
      </c>
      <c r="D21" s="118">
        <f t="shared" si="0"/>
        <v>801</v>
      </c>
      <c r="E21" s="120">
        <v>308.99999999999994</v>
      </c>
      <c r="F21" s="120">
        <v>166</v>
      </c>
      <c r="G21" s="120">
        <v>36.000000000000007</v>
      </c>
      <c r="H21" s="120">
        <v>26.999999999999996</v>
      </c>
      <c r="I21" s="120">
        <v>19</v>
      </c>
      <c r="J21" s="120">
        <v>35</v>
      </c>
      <c r="K21" s="120">
        <v>1</v>
      </c>
      <c r="L21" s="120">
        <v>208.00000000000014</v>
      </c>
    </row>
    <row r="22" spans="2:12" hidden="1" outlineLevel="1">
      <c r="B22" s="116">
        <v>16</v>
      </c>
      <c r="C22" s="117" t="s">
        <v>529</v>
      </c>
      <c r="D22" s="118">
        <f t="shared" si="0"/>
        <v>1319</v>
      </c>
      <c r="E22" s="120">
        <v>391.99999999999994</v>
      </c>
      <c r="F22" s="120">
        <v>305.00000000000006</v>
      </c>
      <c r="G22" s="120">
        <v>107</v>
      </c>
      <c r="H22" s="120">
        <v>34.000000000000014</v>
      </c>
      <c r="I22" s="120">
        <v>69</v>
      </c>
      <c r="J22" s="120">
        <v>140.00000000000003</v>
      </c>
      <c r="K22" s="120">
        <v>10.000000000000002</v>
      </c>
      <c r="L22" s="120">
        <v>262</v>
      </c>
    </row>
    <row r="23" spans="2:12" hidden="1" outlineLevel="1">
      <c r="B23" s="116">
        <v>17</v>
      </c>
      <c r="C23" s="117" t="s">
        <v>530</v>
      </c>
      <c r="D23" s="118">
        <f t="shared" si="0"/>
        <v>2252</v>
      </c>
      <c r="E23" s="120">
        <v>509.00000000000017</v>
      </c>
      <c r="F23" s="120">
        <v>532.99999999999977</v>
      </c>
      <c r="G23" s="120">
        <v>234</v>
      </c>
      <c r="H23" s="120">
        <v>17.000000000000004</v>
      </c>
      <c r="I23" s="120">
        <v>42.000000000000007</v>
      </c>
      <c r="J23" s="120">
        <v>321.99999999999994</v>
      </c>
      <c r="K23" s="120">
        <v>0</v>
      </c>
      <c r="L23" s="120">
        <v>595.00000000000011</v>
      </c>
    </row>
    <row r="24" spans="2:12" hidden="1" outlineLevel="1">
      <c r="B24" s="116">
        <v>18</v>
      </c>
      <c r="C24" s="117" t="s">
        <v>531</v>
      </c>
      <c r="D24" s="118">
        <f t="shared" si="0"/>
        <v>531.00000000000011</v>
      </c>
      <c r="E24" s="120">
        <v>121.00000000000003</v>
      </c>
      <c r="F24" s="120">
        <v>153.99999999999994</v>
      </c>
      <c r="G24" s="120">
        <v>33.000000000000007</v>
      </c>
      <c r="H24" s="120">
        <v>18</v>
      </c>
      <c r="I24" s="120">
        <v>17</v>
      </c>
      <c r="J24" s="120">
        <v>42</v>
      </c>
      <c r="K24" s="120">
        <v>4</v>
      </c>
      <c r="L24" s="120">
        <v>142.00000000000009</v>
      </c>
    </row>
    <row r="25" spans="2:12" hidden="1" outlineLevel="1">
      <c r="B25" s="116">
        <v>19</v>
      </c>
      <c r="C25" s="117" t="s">
        <v>532</v>
      </c>
      <c r="D25" s="118">
        <f t="shared" si="0"/>
        <v>37</v>
      </c>
      <c r="E25" s="120">
        <v>10</v>
      </c>
      <c r="F25" s="120">
        <v>4</v>
      </c>
      <c r="G25" s="120">
        <v>2</v>
      </c>
      <c r="H25" s="120">
        <v>1</v>
      </c>
      <c r="I25" s="120">
        <v>1</v>
      </c>
      <c r="J25" s="120">
        <v>2</v>
      </c>
      <c r="K25" s="120">
        <v>1</v>
      </c>
      <c r="L25" s="120">
        <v>16.000000000000004</v>
      </c>
    </row>
    <row r="26" spans="2:12" hidden="1" outlineLevel="1">
      <c r="B26" s="116">
        <v>20</v>
      </c>
      <c r="C26" s="117" t="s">
        <v>533</v>
      </c>
      <c r="D26" s="118">
        <f t="shared" si="0"/>
        <v>1186</v>
      </c>
      <c r="E26" s="120">
        <v>389.99999999999989</v>
      </c>
      <c r="F26" s="120">
        <v>266.00000000000011</v>
      </c>
      <c r="G26" s="120">
        <v>74</v>
      </c>
      <c r="H26" s="120">
        <v>11</v>
      </c>
      <c r="I26" s="120">
        <v>44.000000000000007</v>
      </c>
      <c r="J26" s="120">
        <v>90.000000000000028</v>
      </c>
      <c r="K26" s="120">
        <v>2</v>
      </c>
      <c r="L26" s="120">
        <v>309.00000000000006</v>
      </c>
    </row>
    <row r="27" spans="2:12" hidden="1" outlineLevel="1">
      <c r="B27" s="116">
        <v>21</v>
      </c>
      <c r="C27" s="117" t="s">
        <v>534</v>
      </c>
      <c r="D27" s="118">
        <f t="shared" si="0"/>
        <v>949</v>
      </c>
      <c r="E27" s="120">
        <v>335</v>
      </c>
      <c r="F27" s="120">
        <v>187.99999999999994</v>
      </c>
      <c r="G27" s="120">
        <v>148</v>
      </c>
      <c r="H27" s="120">
        <v>1</v>
      </c>
      <c r="I27" s="120">
        <v>55</v>
      </c>
      <c r="J27" s="120">
        <v>85</v>
      </c>
      <c r="K27" s="120">
        <v>0</v>
      </c>
      <c r="L27" s="120">
        <v>136.99999999999997</v>
      </c>
    </row>
    <row r="28" spans="2:12" hidden="1" outlineLevel="1">
      <c r="B28" s="116">
        <v>22</v>
      </c>
      <c r="C28" s="117" t="s">
        <v>535</v>
      </c>
      <c r="D28" s="118">
        <f t="shared" si="0"/>
        <v>1385</v>
      </c>
      <c r="E28" s="120">
        <v>257.00000000000011</v>
      </c>
      <c r="F28" s="120">
        <v>214</v>
      </c>
      <c r="G28" s="120">
        <v>294.99999999999994</v>
      </c>
      <c r="H28" s="120">
        <v>33.000000000000007</v>
      </c>
      <c r="I28" s="120">
        <v>51</v>
      </c>
      <c r="J28" s="120">
        <v>317.99999999999994</v>
      </c>
      <c r="K28" s="120">
        <v>7</v>
      </c>
      <c r="L28" s="120">
        <v>209.99999999999991</v>
      </c>
    </row>
    <row r="29" spans="2:12" hidden="1" outlineLevel="1">
      <c r="B29" s="116">
        <v>23</v>
      </c>
      <c r="C29" s="117" t="s">
        <v>536</v>
      </c>
      <c r="D29" s="118">
        <f t="shared" si="0"/>
        <v>3652.9999999999982</v>
      </c>
      <c r="E29" s="120">
        <v>1105.9999999999989</v>
      </c>
      <c r="F29" s="120">
        <v>703.99999999999955</v>
      </c>
      <c r="G29" s="120">
        <v>172.00000000000003</v>
      </c>
      <c r="H29" s="120">
        <v>225</v>
      </c>
      <c r="I29" s="120">
        <v>71.999999999999986</v>
      </c>
      <c r="J29" s="120">
        <v>531.00000000000023</v>
      </c>
      <c r="K29" s="120">
        <v>9</v>
      </c>
      <c r="L29" s="120">
        <v>834.00000000000011</v>
      </c>
    </row>
    <row r="30" spans="2:12" hidden="1" outlineLevel="1">
      <c r="B30" s="116">
        <v>24</v>
      </c>
      <c r="C30" s="117" t="s">
        <v>537</v>
      </c>
      <c r="D30" s="118">
        <f t="shared" si="0"/>
        <v>875.99999999999989</v>
      </c>
      <c r="E30" s="120">
        <v>496.99999999999994</v>
      </c>
      <c r="F30" s="120">
        <v>117.99999999999999</v>
      </c>
      <c r="G30" s="120">
        <v>29</v>
      </c>
      <c r="H30" s="120">
        <v>6</v>
      </c>
      <c r="I30" s="120">
        <v>13.999999999999996</v>
      </c>
      <c r="J30" s="120">
        <v>81</v>
      </c>
      <c r="K30" s="120">
        <v>0</v>
      </c>
      <c r="L30" s="120">
        <v>131.00000000000003</v>
      </c>
    </row>
    <row r="31" spans="2:12" hidden="1" outlineLevel="1">
      <c r="B31" s="116">
        <v>25</v>
      </c>
      <c r="C31" s="117" t="s">
        <v>538</v>
      </c>
      <c r="D31" s="118">
        <f t="shared" si="0"/>
        <v>4448</v>
      </c>
      <c r="E31" s="120">
        <v>1515.0000000000005</v>
      </c>
      <c r="F31" s="120">
        <v>761.99999999999977</v>
      </c>
      <c r="G31" s="120">
        <v>200</v>
      </c>
      <c r="H31" s="120">
        <v>96</v>
      </c>
      <c r="I31" s="120">
        <v>125</v>
      </c>
      <c r="J31" s="120">
        <v>552.99999999999989</v>
      </c>
      <c r="K31" s="120">
        <v>40</v>
      </c>
      <c r="L31" s="120">
        <v>1157</v>
      </c>
    </row>
    <row r="32" spans="2:12" hidden="1" outlineLevel="1">
      <c r="B32" s="116">
        <v>26</v>
      </c>
      <c r="C32" s="117" t="s">
        <v>539</v>
      </c>
      <c r="D32" s="118">
        <f t="shared" si="0"/>
        <v>277</v>
      </c>
      <c r="E32" s="120">
        <v>100.00000000000003</v>
      </c>
      <c r="F32" s="120">
        <v>31.000000000000007</v>
      </c>
      <c r="G32" s="120">
        <v>18.000000000000004</v>
      </c>
      <c r="H32" s="120">
        <v>2</v>
      </c>
      <c r="I32" s="120">
        <v>11</v>
      </c>
      <c r="J32" s="120">
        <v>50</v>
      </c>
      <c r="K32" s="120">
        <v>4</v>
      </c>
      <c r="L32" s="120">
        <v>60.999999999999993</v>
      </c>
    </row>
    <row r="33" spans="2:13" hidden="1" outlineLevel="1">
      <c r="B33" s="116">
        <v>27</v>
      </c>
      <c r="C33" s="117" t="s">
        <v>540</v>
      </c>
      <c r="D33" s="118">
        <f t="shared" si="0"/>
        <v>621</v>
      </c>
      <c r="E33" s="120">
        <v>188.00000000000006</v>
      </c>
      <c r="F33" s="120">
        <v>101.00000000000001</v>
      </c>
      <c r="G33" s="120">
        <v>36.000000000000007</v>
      </c>
      <c r="H33" s="120">
        <v>19</v>
      </c>
      <c r="I33" s="120">
        <v>37.999999999999993</v>
      </c>
      <c r="J33" s="120">
        <v>90.000000000000043</v>
      </c>
      <c r="K33" s="120">
        <v>0</v>
      </c>
      <c r="L33" s="120">
        <v>148.99999999999994</v>
      </c>
    </row>
    <row r="34" spans="2:13" hidden="1" outlineLevel="1">
      <c r="B34" s="116">
        <v>28</v>
      </c>
      <c r="C34" s="117" t="s">
        <v>541</v>
      </c>
      <c r="D34" s="118">
        <f t="shared" si="0"/>
        <v>1159.0000000000005</v>
      </c>
      <c r="E34" s="120">
        <v>278.00000000000017</v>
      </c>
      <c r="F34" s="120">
        <v>207.99999999999997</v>
      </c>
      <c r="G34" s="120">
        <v>75</v>
      </c>
      <c r="H34" s="120">
        <v>29.000000000000004</v>
      </c>
      <c r="I34" s="120">
        <v>48</v>
      </c>
      <c r="J34" s="120">
        <v>224</v>
      </c>
      <c r="K34" s="120">
        <v>2</v>
      </c>
      <c r="L34" s="120">
        <v>295.00000000000023</v>
      </c>
    </row>
    <row r="35" spans="2:13" hidden="1" outlineLevel="1">
      <c r="B35" s="116">
        <v>29</v>
      </c>
      <c r="C35" s="117" t="s">
        <v>542</v>
      </c>
      <c r="D35" s="118">
        <f t="shared" si="0"/>
        <v>2281</v>
      </c>
      <c r="E35" s="120">
        <v>635.99999999999977</v>
      </c>
      <c r="F35" s="120">
        <v>238.00000000000009</v>
      </c>
      <c r="G35" s="120">
        <v>914</v>
      </c>
      <c r="H35" s="120">
        <v>18</v>
      </c>
      <c r="I35" s="120">
        <v>90</v>
      </c>
      <c r="J35" s="120">
        <v>143.00000000000006</v>
      </c>
      <c r="K35" s="120">
        <v>4</v>
      </c>
      <c r="L35" s="120">
        <v>238.00000000000003</v>
      </c>
    </row>
    <row r="36" spans="2:13" hidden="1" outlineLevel="1">
      <c r="B36" s="116">
        <v>30</v>
      </c>
      <c r="C36" s="117" t="s">
        <v>543</v>
      </c>
      <c r="D36" s="118">
        <f t="shared" si="0"/>
        <v>158.00000000000006</v>
      </c>
      <c r="E36" s="120">
        <v>86.000000000000043</v>
      </c>
      <c r="F36" s="120">
        <v>15.000000000000002</v>
      </c>
      <c r="G36" s="120">
        <v>4</v>
      </c>
      <c r="H36" s="120">
        <v>2</v>
      </c>
      <c r="I36" s="120">
        <v>4</v>
      </c>
      <c r="J36" s="120">
        <v>24</v>
      </c>
      <c r="K36" s="120">
        <v>0</v>
      </c>
      <c r="L36" s="120">
        <v>23</v>
      </c>
    </row>
    <row r="37" spans="2:13" hidden="1" outlineLevel="1">
      <c r="B37" s="116">
        <v>31</v>
      </c>
      <c r="C37" s="117" t="s">
        <v>544</v>
      </c>
      <c r="D37" s="118">
        <f t="shared" si="0"/>
        <v>1007.0000000000002</v>
      </c>
      <c r="E37" s="120">
        <v>364.00000000000017</v>
      </c>
      <c r="F37" s="120">
        <v>155.99999999999994</v>
      </c>
      <c r="G37" s="120">
        <v>100.00000000000001</v>
      </c>
      <c r="H37" s="120">
        <v>12.000000000000002</v>
      </c>
      <c r="I37" s="120">
        <v>28</v>
      </c>
      <c r="J37" s="120">
        <v>162.00000000000003</v>
      </c>
      <c r="K37" s="120">
        <v>8</v>
      </c>
      <c r="L37" s="120">
        <v>177.00000000000017</v>
      </c>
    </row>
    <row r="38" spans="2:13" hidden="1" outlineLevel="1">
      <c r="B38" s="116">
        <v>32</v>
      </c>
      <c r="C38" s="117" t="s">
        <v>545</v>
      </c>
      <c r="D38" s="118">
        <f t="shared" si="0"/>
        <v>610.00000000000011</v>
      </c>
      <c r="E38" s="120">
        <v>241.00000000000003</v>
      </c>
      <c r="F38" s="120">
        <v>112.00000000000001</v>
      </c>
      <c r="G38" s="120">
        <v>26</v>
      </c>
      <c r="H38" s="120">
        <v>7</v>
      </c>
      <c r="I38" s="120">
        <v>31</v>
      </c>
      <c r="J38" s="120">
        <v>91</v>
      </c>
      <c r="K38" s="120">
        <v>0</v>
      </c>
      <c r="L38" s="120">
        <v>102.00000000000003</v>
      </c>
    </row>
    <row r="39" spans="2:13" hidden="1" outlineLevel="1">
      <c r="B39" s="116">
        <v>33</v>
      </c>
      <c r="C39" s="117" t="s">
        <v>546</v>
      </c>
      <c r="D39" s="118">
        <f t="shared" si="0"/>
        <v>1380</v>
      </c>
      <c r="E39" s="120">
        <v>269.99999999999994</v>
      </c>
      <c r="F39" s="120">
        <v>372</v>
      </c>
      <c r="G39" s="120">
        <v>62.000000000000007</v>
      </c>
      <c r="H39" s="120">
        <v>32.000000000000007</v>
      </c>
      <c r="I39" s="120">
        <v>58.000000000000028</v>
      </c>
      <c r="J39" s="120">
        <v>102.00000000000003</v>
      </c>
      <c r="K39" s="120">
        <v>8</v>
      </c>
      <c r="L39" s="120">
        <v>475.99999999999989</v>
      </c>
    </row>
    <row r="40" spans="2:13" ht="15" customHeight="1" collapsed="1">
      <c r="B40" s="7" t="s">
        <v>2</v>
      </c>
      <c r="C40" s="8" t="s">
        <v>28</v>
      </c>
      <c r="D40" s="6">
        <f t="shared" si="0"/>
        <v>1509</v>
      </c>
      <c r="E40" s="18">
        <v>463.00000000000011</v>
      </c>
      <c r="F40" s="18">
        <v>144.00000000000003</v>
      </c>
      <c r="G40" s="18">
        <v>42</v>
      </c>
      <c r="H40" s="18">
        <v>22</v>
      </c>
      <c r="I40" s="18">
        <v>30</v>
      </c>
      <c r="J40" s="18">
        <v>44</v>
      </c>
      <c r="K40" s="18">
        <v>17</v>
      </c>
      <c r="L40" s="18">
        <v>746.99999999999989</v>
      </c>
      <c r="M40" s="22"/>
    </row>
    <row r="41" spans="2:13" ht="15" customHeight="1">
      <c r="B41" s="7" t="s">
        <v>3</v>
      </c>
      <c r="C41" s="8" t="s">
        <v>27</v>
      </c>
      <c r="D41" s="6">
        <f t="shared" si="0"/>
        <v>4748.0000000000009</v>
      </c>
      <c r="E41" s="18">
        <v>1549.9999999999998</v>
      </c>
      <c r="F41" s="18">
        <v>804.00000000000057</v>
      </c>
      <c r="G41" s="18">
        <v>399.00000000000011</v>
      </c>
      <c r="H41" s="18">
        <v>126.00000000000003</v>
      </c>
      <c r="I41" s="18">
        <v>240.99999999999997</v>
      </c>
      <c r="J41" s="18">
        <v>423.99999999999994</v>
      </c>
      <c r="K41" s="18">
        <v>88.000000000000014</v>
      </c>
      <c r="L41" s="18">
        <v>1116.0000000000005</v>
      </c>
      <c r="M41" s="22"/>
    </row>
    <row r="42" spans="2:13" ht="15" customHeight="1">
      <c r="B42" s="7" t="s">
        <v>4</v>
      </c>
      <c r="C42" s="8" t="s">
        <v>23</v>
      </c>
      <c r="D42" s="6">
        <f t="shared" si="0"/>
        <v>27284</v>
      </c>
      <c r="E42" s="18">
        <v>8597.9999999999927</v>
      </c>
      <c r="F42" s="18">
        <v>4730.0000000000018</v>
      </c>
      <c r="G42" s="18">
        <v>804.00000000000011</v>
      </c>
      <c r="H42" s="18">
        <v>351.00000000000006</v>
      </c>
      <c r="I42" s="18">
        <v>945.99999999999977</v>
      </c>
      <c r="J42" s="18">
        <v>5145.0000000000018</v>
      </c>
      <c r="K42" s="18">
        <v>104.00000000000003</v>
      </c>
      <c r="L42" s="18">
        <v>6606.0000000000055</v>
      </c>
      <c r="M42" s="22"/>
    </row>
    <row r="43" spans="2:13" ht="15" customHeight="1">
      <c r="B43" s="7" t="s">
        <v>5</v>
      </c>
      <c r="C43" s="9" t="s">
        <v>455</v>
      </c>
      <c r="D43" s="6">
        <f t="shared" si="0"/>
        <v>54662.999999999905</v>
      </c>
      <c r="E43" s="18">
        <v>14986.999999999955</v>
      </c>
      <c r="F43" s="18">
        <v>11533</v>
      </c>
      <c r="G43" s="18">
        <v>4848.9999999999891</v>
      </c>
      <c r="H43" s="18">
        <v>1391.9999999999993</v>
      </c>
      <c r="I43" s="18">
        <v>2603.0000000000005</v>
      </c>
      <c r="J43" s="18">
        <v>5928.9999999999909</v>
      </c>
      <c r="K43" s="18">
        <v>378.99999999999994</v>
      </c>
      <c r="L43" s="18">
        <v>12990.999999999964</v>
      </c>
      <c r="M43" s="22"/>
    </row>
    <row r="44" spans="2:13" ht="15" customHeight="1">
      <c r="B44" s="7" t="s">
        <v>6</v>
      </c>
      <c r="C44" s="9" t="s">
        <v>24</v>
      </c>
      <c r="D44" s="6">
        <f t="shared" si="0"/>
        <v>5498.9999999999991</v>
      </c>
      <c r="E44" s="18">
        <v>1407.9999999999998</v>
      </c>
      <c r="F44" s="18">
        <v>1463.0000000000005</v>
      </c>
      <c r="G44" s="18">
        <v>257.00000000000011</v>
      </c>
      <c r="H44" s="18">
        <v>77.000000000000028</v>
      </c>
      <c r="I44" s="18">
        <v>157.99999999999997</v>
      </c>
      <c r="J44" s="18">
        <v>797.99999999999943</v>
      </c>
      <c r="K44" s="18">
        <v>12</v>
      </c>
      <c r="L44" s="18">
        <v>1325.9999999999998</v>
      </c>
      <c r="M44" s="22"/>
    </row>
    <row r="45" spans="2:13" ht="15" customHeight="1">
      <c r="B45" s="7" t="s">
        <v>7</v>
      </c>
      <c r="C45" s="9" t="s">
        <v>31</v>
      </c>
      <c r="D45" s="6">
        <f t="shared" si="0"/>
        <v>17112.999999999996</v>
      </c>
      <c r="E45" s="18">
        <v>4785.0000000000109</v>
      </c>
      <c r="F45" s="18">
        <v>3602.9999999999941</v>
      </c>
      <c r="G45" s="18">
        <v>985.00000000000057</v>
      </c>
      <c r="H45" s="18">
        <v>739.99999999999966</v>
      </c>
      <c r="I45" s="18">
        <v>1304.9999999999986</v>
      </c>
      <c r="J45" s="18">
        <v>1425.0000000000007</v>
      </c>
      <c r="K45" s="18">
        <v>31.000000000000007</v>
      </c>
      <c r="L45" s="18">
        <v>4238.9999999999936</v>
      </c>
      <c r="M45" s="22"/>
    </row>
    <row r="46" spans="2:13" ht="15" customHeight="1">
      <c r="B46" s="7" t="s">
        <v>8</v>
      </c>
      <c r="C46" s="9" t="s">
        <v>456</v>
      </c>
      <c r="D46" s="6">
        <f t="shared" si="0"/>
        <v>2272</v>
      </c>
      <c r="E46" s="18">
        <v>552.00000000000034</v>
      </c>
      <c r="F46" s="18">
        <v>456.99999999999977</v>
      </c>
      <c r="G46" s="18">
        <v>94</v>
      </c>
      <c r="H46" s="18">
        <v>60</v>
      </c>
      <c r="I46" s="18">
        <v>77</v>
      </c>
      <c r="J46" s="18">
        <v>158</v>
      </c>
      <c r="K46" s="18">
        <v>5</v>
      </c>
      <c r="L46" s="18">
        <v>869.00000000000023</v>
      </c>
      <c r="M46" s="22"/>
    </row>
    <row r="47" spans="2:13" ht="15" customHeight="1">
      <c r="B47" s="7" t="s">
        <v>9</v>
      </c>
      <c r="C47" s="9" t="s">
        <v>29</v>
      </c>
      <c r="D47" s="6">
        <f t="shared" si="0"/>
        <v>2936.9999999999991</v>
      </c>
      <c r="E47" s="18">
        <v>734.99999999999966</v>
      </c>
      <c r="F47" s="18">
        <v>1147</v>
      </c>
      <c r="G47" s="18">
        <v>104.00000000000003</v>
      </c>
      <c r="H47" s="18">
        <v>65.000000000000014</v>
      </c>
      <c r="I47" s="18">
        <v>94</v>
      </c>
      <c r="J47" s="18">
        <v>85.000000000000014</v>
      </c>
      <c r="K47" s="18">
        <v>5</v>
      </c>
      <c r="L47" s="18">
        <v>701.99999999999943</v>
      </c>
      <c r="M47" s="22"/>
    </row>
    <row r="48" spans="2:13" ht="15" customHeight="1">
      <c r="B48" s="7" t="s">
        <v>10</v>
      </c>
      <c r="C48" s="9" t="s">
        <v>30</v>
      </c>
      <c r="D48" s="6">
        <f t="shared" si="0"/>
        <v>1932.0000000000005</v>
      </c>
      <c r="E48" s="18">
        <v>592.99999999999989</v>
      </c>
      <c r="F48" s="18">
        <v>378.00000000000011</v>
      </c>
      <c r="G48" s="18">
        <v>84.000000000000028</v>
      </c>
      <c r="H48" s="18">
        <v>51.000000000000007</v>
      </c>
      <c r="I48" s="18">
        <v>124.00000000000004</v>
      </c>
      <c r="J48" s="18">
        <v>217</v>
      </c>
      <c r="K48" s="18">
        <v>6</v>
      </c>
      <c r="L48" s="18">
        <v>479.00000000000057</v>
      </c>
      <c r="M48" s="22"/>
    </row>
    <row r="49" spans="2:13" ht="15" customHeight="1">
      <c r="B49" s="7" t="s">
        <v>11</v>
      </c>
      <c r="C49" s="9" t="s">
        <v>32</v>
      </c>
      <c r="D49" s="6">
        <f t="shared" si="0"/>
        <v>8681</v>
      </c>
      <c r="E49" s="18">
        <v>2727.0000000000018</v>
      </c>
      <c r="F49" s="18">
        <v>1710.0000000000002</v>
      </c>
      <c r="G49" s="18">
        <v>469.99999999999977</v>
      </c>
      <c r="H49" s="18">
        <v>173.99999999999991</v>
      </c>
      <c r="I49" s="18">
        <v>359.00000000000006</v>
      </c>
      <c r="J49" s="18">
        <v>867.99999999999977</v>
      </c>
      <c r="K49" s="18">
        <v>30.000000000000011</v>
      </c>
      <c r="L49" s="18">
        <v>2342.9999999999986</v>
      </c>
      <c r="M49" s="22"/>
    </row>
    <row r="50" spans="2:13" ht="15" customHeight="1">
      <c r="B50" s="7" t="s">
        <v>12</v>
      </c>
      <c r="C50" s="9" t="s">
        <v>457</v>
      </c>
      <c r="D50" s="6">
        <f t="shared" si="0"/>
        <v>8318</v>
      </c>
      <c r="E50" s="18">
        <v>3028.0000000000005</v>
      </c>
      <c r="F50" s="18">
        <v>1606.9999999999995</v>
      </c>
      <c r="G50" s="18">
        <v>394.99999999999937</v>
      </c>
      <c r="H50" s="18">
        <v>84.000000000000014</v>
      </c>
      <c r="I50" s="18">
        <v>365.00000000000011</v>
      </c>
      <c r="J50" s="18">
        <v>647.00000000000023</v>
      </c>
      <c r="K50" s="18">
        <v>58.000000000000014</v>
      </c>
      <c r="L50" s="18">
        <v>2134.0000000000005</v>
      </c>
      <c r="M50" s="22"/>
    </row>
    <row r="51" spans="2:13" ht="15" customHeight="1">
      <c r="B51" s="7" t="s">
        <v>13</v>
      </c>
      <c r="C51" s="9" t="s">
        <v>33</v>
      </c>
      <c r="D51" s="6">
        <f t="shared" si="0"/>
        <v>307.00000000000006</v>
      </c>
      <c r="E51" s="18">
        <v>82.000000000000014</v>
      </c>
      <c r="F51" s="18">
        <v>62.000000000000007</v>
      </c>
      <c r="G51" s="18">
        <v>6</v>
      </c>
      <c r="H51" s="18">
        <v>4</v>
      </c>
      <c r="I51" s="18">
        <v>10</v>
      </c>
      <c r="J51" s="18">
        <v>56</v>
      </c>
      <c r="K51" s="18">
        <v>1</v>
      </c>
      <c r="L51" s="18">
        <v>86.000000000000014</v>
      </c>
      <c r="M51" s="22"/>
    </row>
    <row r="52" spans="2:13" ht="15" customHeight="1">
      <c r="B52" s="7" t="s">
        <v>14</v>
      </c>
      <c r="C52" s="9" t="s">
        <v>25</v>
      </c>
      <c r="D52" s="6">
        <f t="shared" si="0"/>
        <v>1961</v>
      </c>
      <c r="E52" s="18">
        <v>684.00000000000011</v>
      </c>
      <c r="F52" s="18">
        <v>362.99999999999977</v>
      </c>
      <c r="G52" s="18">
        <v>164.00000000000003</v>
      </c>
      <c r="H52" s="18">
        <v>65</v>
      </c>
      <c r="I52" s="18">
        <v>103.00000000000004</v>
      </c>
      <c r="J52" s="18">
        <v>138</v>
      </c>
      <c r="K52" s="18">
        <v>1</v>
      </c>
      <c r="L52" s="18">
        <v>443</v>
      </c>
      <c r="M52" s="22"/>
    </row>
    <row r="53" spans="2:13" ht="15" customHeight="1">
      <c r="B53" s="7" t="s">
        <v>15</v>
      </c>
      <c r="C53" s="9" t="s">
        <v>34</v>
      </c>
      <c r="D53" s="6">
        <f t="shared" si="0"/>
        <v>10042</v>
      </c>
      <c r="E53" s="18">
        <v>3581.9999999999973</v>
      </c>
      <c r="F53" s="18">
        <v>2195.9999999999982</v>
      </c>
      <c r="G53" s="18">
        <v>484.99999999999966</v>
      </c>
      <c r="H53" s="18">
        <v>131.00000000000006</v>
      </c>
      <c r="I53" s="18">
        <v>489.00000000000045</v>
      </c>
      <c r="J53" s="18">
        <v>743.00000000000045</v>
      </c>
      <c r="K53" s="18">
        <v>35</v>
      </c>
      <c r="L53" s="18">
        <v>2381.0000000000045</v>
      </c>
      <c r="M53" s="22"/>
    </row>
    <row r="54" spans="2:13" ht="15" customHeight="1">
      <c r="B54" s="7" t="s">
        <v>16</v>
      </c>
      <c r="C54" s="9" t="s">
        <v>35</v>
      </c>
      <c r="D54" s="6">
        <f t="shared" si="0"/>
        <v>1155</v>
      </c>
      <c r="E54" s="18">
        <v>406.99999999999994</v>
      </c>
      <c r="F54" s="18">
        <v>207.00000000000009</v>
      </c>
      <c r="G54" s="18">
        <v>55</v>
      </c>
      <c r="H54" s="18">
        <v>33</v>
      </c>
      <c r="I54" s="18">
        <v>79.000000000000014</v>
      </c>
      <c r="J54" s="18">
        <v>95</v>
      </c>
      <c r="K54" s="18">
        <v>0</v>
      </c>
      <c r="L54" s="18">
        <v>279</v>
      </c>
      <c r="M54" s="22"/>
    </row>
    <row r="55" spans="2:13" ht="15" customHeight="1">
      <c r="B55" s="7" t="s">
        <v>17</v>
      </c>
      <c r="C55" s="9" t="s">
        <v>36</v>
      </c>
      <c r="D55" s="6">
        <f t="shared" si="0"/>
        <v>3300.0000000000023</v>
      </c>
      <c r="E55" s="18">
        <v>1086.0000000000014</v>
      </c>
      <c r="F55" s="18">
        <v>715.00000000000148</v>
      </c>
      <c r="G55" s="18">
        <v>167.00000000000003</v>
      </c>
      <c r="H55" s="18">
        <v>67.000000000000014</v>
      </c>
      <c r="I55" s="18">
        <v>167.00000000000014</v>
      </c>
      <c r="J55" s="18">
        <v>232.9999999999998</v>
      </c>
      <c r="K55" s="18">
        <v>17.000000000000004</v>
      </c>
      <c r="L55" s="18">
        <v>847.99999999999943</v>
      </c>
      <c r="M55" s="22"/>
    </row>
    <row r="56" spans="2:13" ht="15" customHeight="1">
      <c r="B56" s="7" t="s">
        <v>18</v>
      </c>
      <c r="C56" s="9" t="s">
        <v>37</v>
      </c>
      <c r="D56" s="6">
        <f t="shared" si="0"/>
        <v>1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1</v>
      </c>
      <c r="M56" s="22"/>
    </row>
    <row r="57" spans="2:13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D3D3F5"/>
    <pageSetUpPr fitToPage="1"/>
  </sheetPr>
  <dimension ref="B2:L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85546875" style="15" customWidth="1"/>
    <col min="3" max="3" width="8.7109375" style="15" customWidth="1"/>
    <col min="4" max="4" width="8.42578125" style="15" customWidth="1"/>
    <col min="5" max="5" width="12.85546875" style="15" customWidth="1"/>
    <col min="6" max="6" width="9.5703125" style="15" customWidth="1"/>
    <col min="7" max="7" width="11.7109375" style="15" customWidth="1"/>
    <col min="8" max="8" width="19.28515625" style="15" customWidth="1"/>
    <col min="9" max="11" width="11.140625" style="15" customWidth="1"/>
    <col min="12" max="16384" width="9.140625" style="15"/>
  </cols>
  <sheetData>
    <row r="2" spans="2:12" ht="15">
      <c r="B2" s="14"/>
      <c r="C2" s="14"/>
      <c r="D2" s="14"/>
      <c r="E2" s="14"/>
      <c r="K2" s="14" t="s">
        <v>141</v>
      </c>
    </row>
    <row r="3" spans="2:12" ht="30.75" customHeight="1">
      <c r="B3" s="145" t="s">
        <v>345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2" ht="3" customHeight="1"/>
    <row r="8" spans="2:12" ht="24" customHeight="1">
      <c r="B8" s="157" t="s">
        <v>42</v>
      </c>
      <c r="C8" s="162" t="s">
        <v>133</v>
      </c>
      <c r="D8" s="159"/>
      <c r="E8" s="159"/>
      <c r="F8" s="159"/>
      <c r="G8" s="159"/>
      <c r="H8" s="159"/>
      <c r="I8" s="159"/>
      <c r="J8" s="159"/>
      <c r="K8" s="159"/>
    </row>
    <row r="9" spans="2:12" ht="3.75" customHeight="1">
      <c r="B9" s="157"/>
      <c r="C9" s="94"/>
      <c r="D9" s="25"/>
      <c r="E9" s="25"/>
      <c r="F9" s="25"/>
      <c r="G9" s="25"/>
    </row>
    <row r="10" spans="2:12" s="16" customFormat="1" ht="62.25" customHeight="1">
      <c r="B10" s="157"/>
      <c r="C10" s="92" t="s">
        <v>19</v>
      </c>
      <c r="D10" s="93" t="s">
        <v>135</v>
      </c>
      <c r="E10" s="21" t="s">
        <v>136</v>
      </c>
      <c r="F10" s="93" t="s">
        <v>137</v>
      </c>
      <c r="G10" s="21" t="s">
        <v>138</v>
      </c>
      <c r="H10" s="93" t="s">
        <v>472</v>
      </c>
      <c r="I10" s="93" t="s">
        <v>139</v>
      </c>
      <c r="J10" s="93" t="s">
        <v>483</v>
      </c>
      <c r="K10" s="90" t="s">
        <v>140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>
      <c r="B12" s="5" t="s">
        <v>19</v>
      </c>
      <c r="C12" s="6">
        <f>+SUM(D12:K12)</f>
        <v>188932.99999999962</v>
      </c>
      <c r="D12" s="6">
        <v>57475.999999999782</v>
      </c>
      <c r="E12" s="6">
        <v>37897.999999999927</v>
      </c>
      <c r="F12" s="6">
        <v>12447.000000000005</v>
      </c>
      <c r="G12" s="6">
        <v>4356.0000000000082</v>
      </c>
      <c r="H12" s="6">
        <v>8437.0000000000073</v>
      </c>
      <c r="I12" s="6">
        <v>21408.000000000055</v>
      </c>
      <c r="J12" s="6">
        <v>933.00000000000023</v>
      </c>
      <c r="K12" s="6">
        <v>45977.999999999818</v>
      </c>
      <c r="L12" s="22"/>
    </row>
    <row r="13" spans="2:12" ht="15.75" customHeight="1">
      <c r="B13" s="11" t="s">
        <v>43</v>
      </c>
      <c r="C13" s="6">
        <f t="shared" ref="C13:C30" si="0">+SUM(D13:K13)</f>
        <v>17711.999999999985</v>
      </c>
      <c r="D13" s="18">
        <v>5635.9999999999873</v>
      </c>
      <c r="E13" s="18">
        <v>2913.0000000000005</v>
      </c>
      <c r="F13" s="18">
        <v>1193.9999999999982</v>
      </c>
      <c r="G13" s="18">
        <v>353.00000000000028</v>
      </c>
      <c r="H13" s="18">
        <v>691.00000000000023</v>
      </c>
      <c r="I13" s="18">
        <v>2481.0000000000018</v>
      </c>
      <c r="J13" s="18">
        <v>55.000000000000028</v>
      </c>
      <c r="K13" s="18">
        <v>4388.9999999999973</v>
      </c>
      <c r="L13" s="22"/>
    </row>
    <row r="14" spans="2:12" ht="15.75" customHeight="1">
      <c r="B14" s="11" t="s">
        <v>44</v>
      </c>
      <c r="C14" s="6">
        <f t="shared" si="0"/>
        <v>2154</v>
      </c>
      <c r="D14" s="18">
        <v>464.00000000000006</v>
      </c>
      <c r="E14" s="18">
        <v>712.99999999999977</v>
      </c>
      <c r="F14" s="18">
        <v>53.999999999999993</v>
      </c>
      <c r="G14" s="18">
        <v>16</v>
      </c>
      <c r="H14" s="18">
        <v>204.00000000000003</v>
      </c>
      <c r="I14" s="18">
        <v>239.99999999999989</v>
      </c>
      <c r="J14" s="18">
        <v>5</v>
      </c>
      <c r="K14" s="18">
        <v>458.00000000000023</v>
      </c>
      <c r="L14" s="22"/>
    </row>
    <row r="15" spans="2:12" ht="15.75" customHeight="1">
      <c r="B15" s="11" t="s">
        <v>46</v>
      </c>
      <c r="C15" s="6">
        <f t="shared" si="0"/>
        <v>14792.000000000011</v>
      </c>
      <c r="D15" s="18">
        <v>6504.00000000001</v>
      </c>
      <c r="E15" s="18">
        <v>1841.9999999999975</v>
      </c>
      <c r="F15" s="18">
        <v>678.00000000000045</v>
      </c>
      <c r="G15" s="18">
        <v>91</v>
      </c>
      <c r="H15" s="18">
        <v>259.00000000000011</v>
      </c>
      <c r="I15" s="18">
        <v>1680.000000000002</v>
      </c>
      <c r="J15" s="18">
        <v>86.000000000000043</v>
      </c>
      <c r="K15" s="18">
        <v>3652.0000000000027</v>
      </c>
      <c r="L15" s="22"/>
    </row>
    <row r="16" spans="2:12" ht="15.75" customHeight="1">
      <c r="B16" s="11" t="s">
        <v>45</v>
      </c>
      <c r="C16" s="6">
        <f t="shared" si="0"/>
        <v>2340.9999999999986</v>
      </c>
      <c r="D16" s="18">
        <v>966.99999999999966</v>
      </c>
      <c r="E16" s="18">
        <v>643.99999999999898</v>
      </c>
      <c r="F16" s="18">
        <v>39.000000000000014</v>
      </c>
      <c r="G16" s="18">
        <v>9</v>
      </c>
      <c r="H16" s="18">
        <v>292</v>
      </c>
      <c r="I16" s="18">
        <v>123.00000000000003</v>
      </c>
      <c r="J16" s="18">
        <v>19</v>
      </c>
      <c r="K16" s="18">
        <v>247.99999999999991</v>
      </c>
      <c r="L16" s="22"/>
    </row>
    <row r="17" spans="2:12" ht="15.75" customHeight="1">
      <c r="B17" s="11" t="s">
        <v>47</v>
      </c>
      <c r="C17" s="6">
        <f t="shared" si="0"/>
        <v>3671.9999999999977</v>
      </c>
      <c r="D17" s="18">
        <v>1398.9999999999977</v>
      </c>
      <c r="E17" s="18">
        <v>680.99999999999977</v>
      </c>
      <c r="F17" s="18">
        <v>214.99999999999989</v>
      </c>
      <c r="G17" s="18">
        <v>98.999999999999972</v>
      </c>
      <c r="H17" s="18">
        <v>135</v>
      </c>
      <c r="I17" s="18">
        <v>427.00000000000006</v>
      </c>
      <c r="J17" s="18">
        <v>8</v>
      </c>
      <c r="K17" s="18">
        <v>708.00000000000034</v>
      </c>
      <c r="L17" s="22"/>
    </row>
    <row r="18" spans="2:12" ht="15.75" customHeight="1">
      <c r="B18" s="11" t="s">
        <v>48</v>
      </c>
      <c r="C18" s="6">
        <f t="shared" si="0"/>
        <v>7746.0000000000055</v>
      </c>
      <c r="D18" s="18">
        <v>2230.9999999999968</v>
      </c>
      <c r="E18" s="18">
        <v>1151</v>
      </c>
      <c r="F18" s="18">
        <v>1016.9999999999994</v>
      </c>
      <c r="G18" s="18">
        <v>45</v>
      </c>
      <c r="H18" s="18">
        <v>245.00000000000006</v>
      </c>
      <c r="I18" s="18">
        <v>723.99999999999955</v>
      </c>
      <c r="J18" s="18">
        <v>14.999999999999996</v>
      </c>
      <c r="K18" s="18">
        <v>2318.0000000000086</v>
      </c>
      <c r="L18" s="22"/>
    </row>
    <row r="19" spans="2:12" ht="15.75" customHeight="1">
      <c r="B19" s="11" t="s">
        <v>49</v>
      </c>
      <c r="C19" s="6">
        <f t="shared" si="0"/>
        <v>1896.0000000000002</v>
      </c>
      <c r="D19" s="18">
        <v>428.0000000000004</v>
      </c>
      <c r="E19" s="18">
        <v>462.00000000000011</v>
      </c>
      <c r="F19" s="18">
        <v>86.000000000000043</v>
      </c>
      <c r="G19" s="18">
        <v>17</v>
      </c>
      <c r="H19" s="18">
        <v>116.00000000000001</v>
      </c>
      <c r="I19" s="18">
        <v>239</v>
      </c>
      <c r="J19" s="18">
        <v>1</v>
      </c>
      <c r="K19" s="18">
        <v>546.99999999999977</v>
      </c>
      <c r="L19" s="22"/>
    </row>
    <row r="20" spans="2:12" ht="15.75" customHeight="1">
      <c r="B20" s="11" t="s">
        <v>50</v>
      </c>
      <c r="C20" s="6">
        <f t="shared" si="0"/>
        <v>19268.000000000007</v>
      </c>
      <c r="D20" s="18">
        <v>4139.0000000000036</v>
      </c>
      <c r="E20" s="18">
        <v>3642.0000000000018</v>
      </c>
      <c r="F20" s="18">
        <v>998.99999999999932</v>
      </c>
      <c r="G20" s="18">
        <v>678.00000000000057</v>
      </c>
      <c r="H20" s="18">
        <v>2440.0000000000009</v>
      </c>
      <c r="I20" s="18">
        <v>2971.0000000000018</v>
      </c>
      <c r="J20" s="18">
        <v>34.000000000000007</v>
      </c>
      <c r="K20" s="18">
        <v>4364.9999999999982</v>
      </c>
      <c r="L20" s="22"/>
    </row>
    <row r="21" spans="2:12" ht="15.75" customHeight="1">
      <c r="B21" s="11" t="s">
        <v>51</v>
      </c>
      <c r="C21" s="6">
        <f t="shared" si="0"/>
        <v>2563.0000000000014</v>
      </c>
      <c r="D21" s="18">
        <v>485.9999999999992</v>
      </c>
      <c r="E21" s="18">
        <v>1320.0000000000018</v>
      </c>
      <c r="F21" s="18">
        <v>64.000000000000028</v>
      </c>
      <c r="G21" s="18">
        <v>26</v>
      </c>
      <c r="H21" s="18">
        <v>49.000000000000014</v>
      </c>
      <c r="I21" s="18">
        <v>74</v>
      </c>
      <c r="J21" s="18">
        <v>1</v>
      </c>
      <c r="K21" s="18">
        <v>543.00000000000045</v>
      </c>
      <c r="L21" s="22"/>
    </row>
    <row r="22" spans="2:12" ht="15.75" customHeight="1">
      <c r="B22" s="11" t="s">
        <v>52</v>
      </c>
      <c r="C22" s="6">
        <f t="shared" si="0"/>
        <v>10867.999999999991</v>
      </c>
      <c r="D22" s="18">
        <v>2933.0000000000014</v>
      </c>
      <c r="E22" s="18">
        <v>2664.9999999999955</v>
      </c>
      <c r="F22" s="18">
        <v>1138</v>
      </c>
      <c r="G22" s="18">
        <v>206.00000000000003</v>
      </c>
      <c r="H22" s="18">
        <v>335</v>
      </c>
      <c r="I22" s="18">
        <v>1004.0000000000005</v>
      </c>
      <c r="J22" s="18">
        <v>65</v>
      </c>
      <c r="K22" s="18">
        <v>2521.999999999995</v>
      </c>
      <c r="L22" s="22"/>
    </row>
    <row r="23" spans="2:12" ht="15.75" customHeight="1">
      <c r="B23" s="11" t="s">
        <v>53</v>
      </c>
      <c r="C23" s="6">
        <f t="shared" si="0"/>
        <v>39956.999999999985</v>
      </c>
      <c r="D23" s="18">
        <v>11643.000000000002</v>
      </c>
      <c r="E23" s="18">
        <v>7062.0000000000009</v>
      </c>
      <c r="F23" s="18">
        <v>2639.9999999999959</v>
      </c>
      <c r="G23" s="18">
        <v>917.00000000000057</v>
      </c>
      <c r="H23" s="18">
        <v>1601.0000000000005</v>
      </c>
      <c r="I23" s="18">
        <v>4969.9999999999982</v>
      </c>
      <c r="J23" s="18">
        <v>371</v>
      </c>
      <c r="K23" s="18">
        <v>10752.999999999985</v>
      </c>
      <c r="L23" s="22"/>
    </row>
    <row r="24" spans="2:12" ht="15.75" customHeight="1">
      <c r="B24" s="11" t="s">
        <v>54</v>
      </c>
      <c r="C24" s="6">
        <f t="shared" si="0"/>
        <v>1110</v>
      </c>
      <c r="D24" s="18">
        <v>291.00000000000017</v>
      </c>
      <c r="E24" s="18">
        <v>242.99999999999986</v>
      </c>
      <c r="F24" s="18">
        <v>123</v>
      </c>
      <c r="G24" s="18">
        <v>18</v>
      </c>
      <c r="H24" s="18">
        <v>42.000000000000014</v>
      </c>
      <c r="I24" s="18">
        <v>161.99999999999997</v>
      </c>
      <c r="J24" s="18">
        <v>8</v>
      </c>
      <c r="K24" s="18">
        <v>223</v>
      </c>
      <c r="L24" s="22"/>
    </row>
    <row r="25" spans="2:12" ht="15.75" customHeight="1">
      <c r="B25" s="11" t="s">
        <v>55</v>
      </c>
      <c r="C25" s="6">
        <f t="shared" si="0"/>
        <v>28744.000000000007</v>
      </c>
      <c r="D25" s="18">
        <v>9144.0000000000127</v>
      </c>
      <c r="E25" s="18">
        <v>6208.0000000000009</v>
      </c>
      <c r="F25" s="18">
        <v>1586.9999999999998</v>
      </c>
      <c r="G25" s="18">
        <v>1122.0000000000002</v>
      </c>
      <c r="H25" s="18">
        <v>913.00000000000034</v>
      </c>
      <c r="I25" s="18">
        <v>2952.0000000000032</v>
      </c>
      <c r="J25" s="18">
        <v>182</v>
      </c>
      <c r="K25" s="18">
        <v>6635.9999999999873</v>
      </c>
      <c r="L25" s="22"/>
    </row>
    <row r="26" spans="2:12" ht="15.75" customHeight="1">
      <c r="B26" s="11" t="s">
        <v>56</v>
      </c>
      <c r="C26" s="6">
        <f t="shared" si="0"/>
        <v>8495.9999999999964</v>
      </c>
      <c r="D26" s="18">
        <v>2704.0000000000032</v>
      </c>
      <c r="E26" s="18">
        <v>1636.9999999999975</v>
      </c>
      <c r="F26" s="18">
        <v>551.00000000000011</v>
      </c>
      <c r="G26" s="18">
        <v>121.99999999999996</v>
      </c>
      <c r="H26" s="18">
        <v>335.9999999999996</v>
      </c>
      <c r="I26" s="18">
        <v>815.00000000000068</v>
      </c>
      <c r="J26" s="18">
        <v>14</v>
      </c>
      <c r="K26" s="18">
        <v>2316.999999999995</v>
      </c>
      <c r="L26" s="22"/>
    </row>
    <row r="27" spans="2:12" ht="15.75" customHeight="1">
      <c r="B27" s="11" t="s">
        <v>57</v>
      </c>
      <c r="C27" s="6">
        <f t="shared" si="0"/>
        <v>12232</v>
      </c>
      <c r="D27" s="18">
        <v>3745.0000000000041</v>
      </c>
      <c r="E27" s="18">
        <v>2027.0000000000007</v>
      </c>
      <c r="F27" s="18">
        <v>1272.9999999999993</v>
      </c>
      <c r="G27" s="18">
        <v>321.99999999999972</v>
      </c>
      <c r="H27" s="18">
        <v>459.00000000000034</v>
      </c>
      <c r="I27" s="18">
        <v>1551</v>
      </c>
      <c r="J27" s="18">
        <v>52.000000000000007</v>
      </c>
      <c r="K27" s="18">
        <v>2802.9999999999964</v>
      </c>
      <c r="L27" s="22"/>
    </row>
    <row r="28" spans="2:12" ht="15.75" customHeight="1">
      <c r="B28" s="11" t="s">
        <v>58</v>
      </c>
      <c r="C28" s="6">
        <f t="shared" si="0"/>
        <v>4021.0000000000009</v>
      </c>
      <c r="D28" s="18">
        <v>1370.0000000000016</v>
      </c>
      <c r="E28" s="18">
        <v>642.99999999999966</v>
      </c>
      <c r="F28" s="18">
        <v>419.99999999999994</v>
      </c>
      <c r="G28" s="18">
        <v>110</v>
      </c>
      <c r="H28" s="18">
        <v>138.00000000000009</v>
      </c>
      <c r="I28" s="18">
        <v>389.00000000000006</v>
      </c>
      <c r="J28" s="18">
        <v>6</v>
      </c>
      <c r="K28" s="18">
        <v>944.99999999999955</v>
      </c>
      <c r="L28" s="22"/>
    </row>
    <row r="29" spans="2:12" ht="15.75" customHeight="1">
      <c r="B29" s="11" t="s">
        <v>59</v>
      </c>
      <c r="C29" s="6">
        <f t="shared" si="0"/>
        <v>2810.9999999999973</v>
      </c>
      <c r="D29" s="18">
        <v>1149.9999999999977</v>
      </c>
      <c r="E29" s="18">
        <v>703.99999999999943</v>
      </c>
      <c r="F29" s="18">
        <v>91.000000000000014</v>
      </c>
      <c r="G29" s="18">
        <v>30.000000000000007</v>
      </c>
      <c r="H29" s="18">
        <v>47.000000000000007</v>
      </c>
      <c r="I29" s="18">
        <v>156.00000000000011</v>
      </c>
      <c r="J29" s="18">
        <v>5</v>
      </c>
      <c r="K29" s="18">
        <v>627.99999999999977</v>
      </c>
      <c r="L29" s="22"/>
    </row>
    <row r="30" spans="2:12" ht="15.75" customHeight="1">
      <c r="B30" s="11" t="s">
        <v>60</v>
      </c>
      <c r="C30" s="6">
        <f t="shared" si="0"/>
        <v>8550</v>
      </c>
      <c r="D30" s="18">
        <v>2241.9999999999986</v>
      </c>
      <c r="E30" s="18">
        <v>3341.0000000000009</v>
      </c>
      <c r="F30" s="18">
        <v>278</v>
      </c>
      <c r="G30" s="18">
        <v>175.00000000000003</v>
      </c>
      <c r="H30" s="18">
        <v>134.99999999999997</v>
      </c>
      <c r="I30" s="18">
        <v>450.00000000000017</v>
      </c>
      <c r="J30" s="18">
        <v>6</v>
      </c>
      <c r="K30" s="18">
        <v>1922.9999999999993</v>
      </c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22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D3D3F5"/>
    <pageSetUpPr fitToPage="1"/>
  </sheetPr>
  <dimension ref="B2:Y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7" style="15" customWidth="1"/>
    <col min="6" max="6" width="6.85546875" style="15" bestFit="1" customWidth="1"/>
    <col min="7" max="7" width="6.7109375" style="15" customWidth="1"/>
    <col min="8" max="8" width="6.5703125" style="15" customWidth="1"/>
    <col min="9" max="10" width="7.28515625" style="15" bestFit="1" customWidth="1"/>
    <col min="11" max="11" width="6.85546875" style="15" bestFit="1" customWidth="1"/>
    <col min="12" max="12" width="7.28515625" style="15" bestFit="1" customWidth="1"/>
    <col min="13" max="13" width="7.5703125" style="15" customWidth="1"/>
    <col min="14" max="14" width="7.7109375" style="15" customWidth="1"/>
    <col min="15" max="16" width="6.85546875" style="15" bestFit="1" customWidth="1"/>
    <col min="17" max="17" width="7.28515625" style="15" bestFit="1" customWidth="1"/>
    <col min="18" max="20" width="6.85546875" style="15" bestFit="1" customWidth="1"/>
    <col min="21" max="21" width="8.85546875" style="15" customWidth="1"/>
    <col min="22" max="22" width="7.42578125" style="15" customWidth="1"/>
    <col min="23" max="16384" width="9.140625" style="15"/>
  </cols>
  <sheetData>
    <row r="2" spans="2:25" ht="15">
      <c r="C2" s="14"/>
      <c r="D2" s="14"/>
      <c r="E2" s="14"/>
      <c r="F2" s="14"/>
      <c r="K2" s="14"/>
      <c r="M2" s="14"/>
      <c r="N2" s="14"/>
      <c r="O2" s="14"/>
      <c r="P2" s="14"/>
      <c r="Q2" s="14"/>
      <c r="R2" s="14"/>
      <c r="S2" s="14"/>
      <c r="T2" s="14"/>
      <c r="U2" s="14"/>
      <c r="V2" s="14" t="s">
        <v>142</v>
      </c>
    </row>
    <row r="3" spans="2:25" ht="23.25" customHeight="1">
      <c r="B3" s="145" t="s">
        <v>346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2:25" ht="3.75" customHeight="1"/>
    <row r="5" spans="2:25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2:2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2:25" ht="3" customHeight="1"/>
    <row r="8" spans="2:25" ht="26.25" customHeight="1">
      <c r="B8" s="157" t="s">
        <v>38</v>
      </c>
      <c r="C8" s="157"/>
      <c r="D8" s="162" t="s">
        <v>143</v>
      </c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5"/>
    </row>
    <row r="9" spans="2:25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M9" s="25"/>
      <c r="N9" s="25"/>
      <c r="O9" s="25"/>
      <c r="P9" s="25"/>
      <c r="Q9" s="25"/>
      <c r="R9" s="25"/>
      <c r="S9" s="25"/>
      <c r="T9" s="25"/>
      <c r="U9" s="25"/>
      <c r="V9" s="95"/>
    </row>
    <row r="10" spans="2:25" s="16" customFormat="1" ht="72" customHeight="1">
      <c r="B10" s="157"/>
      <c r="C10" s="157"/>
      <c r="D10" s="96" t="s">
        <v>19</v>
      </c>
      <c r="E10" s="98" t="s">
        <v>144</v>
      </c>
      <c r="F10" s="27" t="s">
        <v>145</v>
      </c>
      <c r="G10" s="98" t="s">
        <v>146</v>
      </c>
      <c r="H10" s="27" t="s">
        <v>147</v>
      </c>
      <c r="I10" s="98" t="s">
        <v>148</v>
      </c>
      <c r="J10" s="27" t="s">
        <v>157</v>
      </c>
      <c r="K10" s="98" t="s">
        <v>149</v>
      </c>
      <c r="L10" s="27" t="s">
        <v>158</v>
      </c>
      <c r="M10" s="98" t="s">
        <v>159</v>
      </c>
      <c r="N10" s="27" t="s">
        <v>150</v>
      </c>
      <c r="O10" s="98" t="s">
        <v>151</v>
      </c>
      <c r="P10" s="27" t="s">
        <v>152</v>
      </c>
      <c r="Q10" s="98" t="s">
        <v>153</v>
      </c>
      <c r="R10" s="27" t="s">
        <v>160</v>
      </c>
      <c r="S10" s="98" t="s">
        <v>154</v>
      </c>
      <c r="T10" s="98" t="s">
        <v>155</v>
      </c>
      <c r="U10" s="97" t="s">
        <v>484</v>
      </c>
      <c r="V10" s="97" t="s">
        <v>156</v>
      </c>
    </row>
    <row r="11" spans="2:2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5" ht="21.75" customHeight="1">
      <c r="C12" s="5" t="s">
        <v>19</v>
      </c>
      <c r="D12" s="37">
        <f>+SUM(E12:V12)</f>
        <v>743042</v>
      </c>
      <c r="E12" s="37">
        <v>19955.999999999989</v>
      </c>
      <c r="F12" s="37">
        <v>23562.999999999993</v>
      </c>
      <c r="G12" s="37">
        <v>13753.999999999989</v>
      </c>
      <c r="H12" s="37">
        <v>26452.999999999964</v>
      </c>
      <c r="I12" s="37">
        <v>45271.000000000029</v>
      </c>
      <c r="J12" s="37">
        <v>29985.000000000051</v>
      </c>
      <c r="K12" s="37">
        <v>29311.999999999847</v>
      </c>
      <c r="L12" s="37">
        <v>25914.999999999935</v>
      </c>
      <c r="M12" s="37">
        <v>33874.000000000182</v>
      </c>
      <c r="N12" s="37">
        <v>128849.99999999961</v>
      </c>
      <c r="O12" s="37">
        <v>36590.999999999964</v>
      </c>
      <c r="P12" s="37">
        <v>36400.000000000065</v>
      </c>
      <c r="Q12" s="37">
        <v>40307.999999999854</v>
      </c>
      <c r="R12" s="37">
        <v>19009.000000000095</v>
      </c>
      <c r="S12" s="37">
        <v>30545.999999999916</v>
      </c>
      <c r="T12" s="37">
        <v>36400.000000000102</v>
      </c>
      <c r="U12" s="37">
        <v>4689.0000000000055</v>
      </c>
      <c r="V12" s="37">
        <v>162166.00000000041</v>
      </c>
      <c r="W12" s="22"/>
      <c r="Y12" s="38"/>
    </row>
    <row r="13" spans="2:25" ht="21.75" customHeight="1">
      <c r="B13" s="7" t="s">
        <v>20</v>
      </c>
      <c r="C13" s="8" t="s">
        <v>26</v>
      </c>
      <c r="D13" s="37">
        <f t="shared" ref="D13:D56" si="0">+SUM(E13:V13)</f>
        <v>6656.9999999999982</v>
      </c>
      <c r="E13" s="38">
        <v>185.00000000000006</v>
      </c>
      <c r="F13" s="38">
        <v>143.00000000000003</v>
      </c>
      <c r="G13" s="38">
        <v>52.000000000000007</v>
      </c>
      <c r="H13" s="38">
        <v>65.000000000000014</v>
      </c>
      <c r="I13" s="38">
        <v>417.00000000000011</v>
      </c>
      <c r="J13" s="38">
        <v>117.99999999999999</v>
      </c>
      <c r="K13" s="38">
        <v>293.00000000000011</v>
      </c>
      <c r="L13" s="38">
        <v>81</v>
      </c>
      <c r="M13" s="38">
        <v>271.99999999999994</v>
      </c>
      <c r="N13" s="38">
        <v>1302.9999999999993</v>
      </c>
      <c r="O13" s="38">
        <v>310.99999999999977</v>
      </c>
      <c r="P13" s="38">
        <v>93.000000000000043</v>
      </c>
      <c r="Q13" s="38">
        <v>260.00000000000006</v>
      </c>
      <c r="R13" s="38">
        <v>320.99999999999989</v>
      </c>
      <c r="S13" s="38">
        <v>179.99999999999991</v>
      </c>
      <c r="T13" s="38">
        <v>144.00000000000006</v>
      </c>
      <c r="U13" s="38">
        <v>11</v>
      </c>
      <c r="V13" s="38">
        <v>2407.9999999999986</v>
      </c>
      <c r="W13" s="22"/>
      <c r="Y13" s="38"/>
    </row>
    <row r="14" spans="2:25" ht="21.75" customHeight="1">
      <c r="B14" s="7" t="s">
        <v>0</v>
      </c>
      <c r="C14" s="8" t="s">
        <v>21</v>
      </c>
      <c r="D14" s="37">
        <f t="shared" si="0"/>
        <v>2609.0000000000005</v>
      </c>
      <c r="E14" s="38">
        <v>32</v>
      </c>
      <c r="F14" s="38">
        <v>98.999999999999986</v>
      </c>
      <c r="G14" s="38">
        <v>9</v>
      </c>
      <c r="H14" s="38">
        <v>13</v>
      </c>
      <c r="I14" s="38">
        <v>222</v>
      </c>
      <c r="J14" s="38">
        <v>63.000000000000014</v>
      </c>
      <c r="K14" s="38">
        <v>33.000000000000007</v>
      </c>
      <c r="L14" s="38">
        <v>48</v>
      </c>
      <c r="M14" s="38">
        <v>129.99999999999997</v>
      </c>
      <c r="N14" s="38">
        <v>837.00000000000034</v>
      </c>
      <c r="O14" s="38">
        <v>77</v>
      </c>
      <c r="P14" s="38">
        <v>145.00000000000006</v>
      </c>
      <c r="Q14" s="38">
        <v>69.000000000000028</v>
      </c>
      <c r="R14" s="38">
        <v>72</v>
      </c>
      <c r="S14" s="38">
        <v>60</v>
      </c>
      <c r="T14" s="38">
        <v>25</v>
      </c>
      <c r="U14" s="38">
        <v>0</v>
      </c>
      <c r="V14" s="38">
        <v>674.99999999999989</v>
      </c>
      <c r="W14" s="22"/>
      <c r="Y14" s="38"/>
    </row>
    <row r="15" spans="2:25" ht="21.75" customHeight="1">
      <c r="B15" s="7" t="s">
        <v>1</v>
      </c>
      <c r="C15" s="8" t="s">
        <v>22</v>
      </c>
      <c r="D15" s="37">
        <f t="shared" si="0"/>
        <v>118278</v>
      </c>
      <c r="E15" s="38">
        <f>+SUM(E16:E39)</f>
        <v>5707</v>
      </c>
      <c r="F15" s="38">
        <f t="shared" ref="F15:V15" si="1">+SUM(F16:F39)</f>
        <v>5678</v>
      </c>
      <c r="G15" s="38">
        <f t="shared" si="1"/>
        <v>1086</v>
      </c>
      <c r="H15" s="38">
        <f t="shared" si="1"/>
        <v>2337</v>
      </c>
      <c r="I15" s="38">
        <f t="shared" si="1"/>
        <v>12944.000000000004</v>
      </c>
      <c r="J15" s="38">
        <f t="shared" si="1"/>
        <v>4769.9999999999991</v>
      </c>
      <c r="K15" s="38">
        <f t="shared" si="1"/>
        <v>4324</v>
      </c>
      <c r="L15" s="38">
        <f t="shared" si="1"/>
        <v>3035</v>
      </c>
      <c r="M15" s="38">
        <f t="shared" si="1"/>
        <v>6157.0000000000009</v>
      </c>
      <c r="N15" s="38">
        <f t="shared" si="1"/>
        <v>22665</v>
      </c>
      <c r="O15" s="38">
        <f t="shared" si="1"/>
        <v>3561</v>
      </c>
      <c r="P15" s="38">
        <f t="shared" si="1"/>
        <v>5207</v>
      </c>
      <c r="Q15" s="38">
        <f t="shared" si="1"/>
        <v>4672</v>
      </c>
      <c r="R15" s="38">
        <f t="shared" si="1"/>
        <v>2827.0000000000005</v>
      </c>
      <c r="S15" s="38">
        <f t="shared" si="1"/>
        <v>2587</v>
      </c>
      <c r="T15" s="38">
        <f t="shared" si="1"/>
        <v>2684</v>
      </c>
      <c r="U15" s="38">
        <f t="shared" si="1"/>
        <v>137</v>
      </c>
      <c r="V15" s="38">
        <f t="shared" si="1"/>
        <v>27900</v>
      </c>
      <c r="W15" s="22"/>
      <c r="Y15" s="38"/>
    </row>
    <row r="16" spans="2:25" hidden="1" outlineLevel="1">
      <c r="B16" s="116">
        <v>10</v>
      </c>
      <c r="C16" s="117" t="s">
        <v>523</v>
      </c>
      <c r="D16" s="121">
        <f t="shared" si="0"/>
        <v>12526.999999999998</v>
      </c>
      <c r="E16" s="119">
        <v>484.99999999999989</v>
      </c>
      <c r="F16" s="119">
        <v>694.00000000000011</v>
      </c>
      <c r="G16" s="119">
        <v>159</v>
      </c>
      <c r="H16" s="119">
        <v>176</v>
      </c>
      <c r="I16" s="119">
        <v>1223.9999999999995</v>
      </c>
      <c r="J16" s="119">
        <v>275.00000000000011</v>
      </c>
      <c r="K16" s="119">
        <v>287</v>
      </c>
      <c r="L16" s="119">
        <v>189.99999999999994</v>
      </c>
      <c r="M16" s="119">
        <v>515.99999999999989</v>
      </c>
      <c r="N16" s="119">
        <v>2754.9999999999991</v>
      </c>
      <c r="O16" s="119">
        <v>349</v>
      </c>
      <c r="P16" s="119">
        <v>508.00000000000011</v>
      </c>
      <c r="Q16" s="119">
        <v>683.00000000000023</v>
      </c>
      <c r="R16" s="119">
        <v>457.00000000000017</v>
      </c>
      <c r="S16" s="119">
        <v>286</v>
      </c>
      <c r="T16" s="119">
        <v>236.00000000000009</v>
      </c>
      <c r="U16" s="119">
        <v>4</v>
      </c>
      <c r="V16" s="119">
        <v>3243</v>
      </c>
    </row>
    <row r="17" spans="2:22" hidden="1" outlineLevel="1">
      <c r="B17" s="116">
        <v>11</v>
      </c>
      <c r="C17" s="117" t="s">
        <v>524</v>
      </c>
      <c r="D17" s="121">
        <f t="shared" si="0"/>
        <v>2355</v>
      </c>
      <c r="E17" s="119">
        <v>88.000000000000028</v>
      </c>
      <c r="F17" s="119">
        <v>127.00000000000003</v>
      </c>
      <c r="G17" s="119">
        <v>28</v>
      </c>
      <c r="H17" s="119">
        <v>16</v>
      </c>
      <c r="I17" s="119">
        <v>210</v>
      </c>
      <c r="J17" s="119">
        <v>76</v>
      </c>
      <c r="K17" s="119">
        <v>70.999999999999972</v>
      </c>
      <c r="L17" s="119">
        <v>68</v>
      </c>
      <c r="M17" s="119">
        <v>65</v>
      </c>
      <c r="N17" s="119">
        <v>636.00000000000023</v>
      </c>
      <c r="O17" s="119">
        <v>74</v>
      </c>
      <c r="P17" s="119">
        <v>279</v>
      </c>
      <c r="Q17" s="119">
        <v>54.999999999999993</v>
      </c>
      <c r="R17" s="119">
        <v>33</v>
      </c>
      <c r="S17" s="119">
        <v>37.999999999999993</v>
      </c>
      <c r="T17" s="119">
        <v>68</v>
      </c>
      <c r="U17" s="119">
        <v>1</v>
      </c>
      <c r="V17" s="119">
        <v>421.99999999999983</v>
      </c>
    </row>
    <row r="18" spans="2:22" hidden="1" outlineLevel="1">
      <c r="B18" s="116">
        <v>12</v>
      </c>
      <c r="C18" s="117" t="s">
        <v>525</v>
      </c>
      <c r="D18" s="121">
        <f t="shared" si="0"/>
        <v>77</v>
      </c>
      <c r="E18" s="119">
        <v>0</v>
      </c>
      <c r="F18" s="119">
        <v>8</v>
      </c>
      <c r="G18" s="119">
        <v>0</v>
      </c>
      <c r="H18" s="119">
        <v>0</v>
      </c>
      <c r="I18" s="119">
        <v>6</v>
      </c>
      <c r="J18" s="119">
        <v>7</v>
      </c>
      <c r="K18" s="119">
        <v>0</v>
      </c>
      <c r="L18" s="119">
        <v>0</v>
      </c>
      <c r="M18" s="119">
        <v>1</v>
      </c>
      <c r="N18" s="119">
        <v>4</v>
      </c>
      <c r="O18" s="119">
        <v>0</v>
      </c>
      <c r="P18" s="119">
        <v>9</v>
      </c>
      <c r="Q18" s="119">
        <v>14</v>
      </c>
      <c r="R18" s="119">
        <v>3</v>
      </c>
      <c r="S18" s="119">
        <v>0</v>
      </c>
      <c r="T18" s="119">
        <v>0</v>
      </c>
      <c r="U18" s="119">
        <v>0</v>
      </c>
      <c r="V18" s="119">
        <v>25</v>
      </c>
    </row>
    <row r="19" spans="2:22" hidden="1" outlineLevel="1">
      <c r="B19" s="116">
        <v>13</v>
      </c>
      <c r="C19" s="117" t="s">
        <v>526</v>
      </c>
      <c r="D19" s="121">
        <f t="shared" si="0"/>
        <v>5964</v>
      </c>
      <c r="E19" s="119">
        <v>435.99999999999994</v>
      </c>
      <c r="F19" s="119">
        <v>606</v>
      </c>
      <c r="G19" s="119">
        <v>12.999999999999998</v>
      </c>
      <c r="H19" s="119">
        <v>35</v>
      </c>
      <c r="I19" s="119">
        <v>549</v>
      </c>
      <c r="J19" s="119">
        <v>24.999999999999996</v>
      </c>
      <c r="K19" s="119">
        <v>457.99999999999994</v>
      </c>
      <c r="L19" s="119">
        <v>286.99999999999994</v>
      </c>
      <c r="M19" s="119">
        <v>384.00000000000006</v>
      </c>
      <c r="N19" s="119">
        <v>814</v>
      </c>
      <c r="O19" s="119">
        <v>205.00000000000006</v>
      </c>
      <c r="P19" s="119">
        <v>195.00000000000003</v>
      </c>
      <c r="Q19" s="119">
        <v>382.00000000000006</v>
      </c>
      <c r="R19" s="119">
        <v>87</v>
      </c>
      <c r="S19" s="119">
        <v>79</v>
      </c>
      <c r="T19" s="119">
        <v>98.999999999999972</v>
      </c>
      <c r="U19" s="119">
        <v>2</v>
      </c>
      <c r="V19" s="119">
        <v>1307.9999999999995</v>
      </c>
    </row>
    <row r="20" spans="2:22" hidden="1" outlineLevel="1">
      <c r="B20" s="116">
        <v>14</v>
      </c>
      <c r="C20" s="117" t="s">
        <v>527</v>
      </c>
      <c r="D20" s="121">
        <f t="shared" si="0"/>
        <v>4773.9999999999982</v>
      </c>
      <c r="E20" s="119">
        <v>84</v>
      </c>
      <c r="F20" s="119">
        <v>129</v>
      </c>
      <c r="G20" s="119">
        <v>51</v>
      </c>
      <c r="H20" s="119">
        <v>192</v>
      </c>
      <c r="I20" s="119">
        <v>136.99999999999997</v>
      </c>
      <c r="J20" s="119">
        <v>1</v>
      </c>
      <c r="K20" s="119">
        <v>190.00000000000003</v>
      </c>
      <c r="L20" s="119">
        <v>79</v>
      </c>
      <c r="M20" s="119">
        <v>104</v>
      </c>
      <c r="N20" s="119">
        <v>453.99999999999994</v>
      </c>
      <c r="O20" s="119">
        <v>195.00000000000003</v>
      </c>
      <c r="P20" s="119">
        <v>203.99999999999994</v>
      </c>
      <c r="Q20" s="119">
        <v>173.99999999999997</v>
      </c>
      <c r="R20" s="119">
        <v>81.999999999999986</v>
      </c>
      <c r="S20" s="119">
        <v>80.999999999999986</v>
      </c>
      <c r="T20" s="119">
        <v>107.99999999999999</v>
      </c>
      <c r="U20" s="119">
        <v>1</v>
      </c>
      <c r="V20" s="119">
        <v>2507.9999999999986</v>
      </c>
    </row>
    <row r="21" spans="2:22" hidden="1" outlineLevel="1">
      <c r="B21" s="116">
        <v>15</v>
      </c>
      <c r="C21" s="117" t="s">
        <v>528</v>
      </c>
      <c r="D21" s="121">
        <f t="shared" si="0"/>
        <v>2694.0000000000009</v>
      </c>
      <c r="E21" s="119">
        <v>139.00000000000003</v>
      </c>
      <c r="F21" s="119">
        <v>136</v>
      </c>
      <c r="G21" s="119">
        <v>30</v>
      </c>
      <c r="H21" s="119">
        <v>38</v>
      </c>
      <c r="I21" s="119">
        <v>182</v>
      </c>
      <c r="J21" s="119">
        <v>15</v>
      </c>
      <c r="K21" s="119">
        <v>108.00000000000003</v>
      </c>
      <c r="L21" s="119">
        <v>19</v>
      </c>
      <c r="M21" s="119">
        <v>45</v>
      </c>
      <c r="N21" s="119">
        <v>281.00000000000006</v>
      </c>
      <c r="O21" s="119">
        <v>67.000000000000028</v>
      </c>
      <c r="P21" s="119">
        <v>65</v>
      </c>
      <c r="Q21" s="119">
        <v>118.99999999999997</v>
      </c>
      <c r="R21" s="119">
        <v>39.000000000000007</v>
      </c>
      <c r="S21" s="119">
        <v>27</v>
      </c>
      <c r="T21" s="119">
        <v>39</v>
      </c>
      <c r="U21" s="119">
        <v>0</v>
      </c>
      <c r="V21" s="119">
        <v>1345.0000000000007</v>
      </c>
    </row>
    <row r="22" spans="2:22" hidden="1" outlineLevel="1">
      <c r="B22" s="116">
        <v>16</v>
      </c>
      <c r="C22" s="117" t="s">
        <v>529</v>
      </c>
      <c r="D22" s="121">
        <f t="shared" si="0"/>
        <v>4409.9999999999991</v>
      </c>
      <c r="E22" s="119">
        <v>79.000000000000043</v>
      </c>
      <c r="F22" s="119">
        <v>66.999999999999986</v>
      </c>
      <c r="G22" s="119">
        <v>20.000000000000007</v>
      </c>
      <c r="H22" s="119">
        <v>32.000000000000007</v>
      </c>
      <c r="I22" s="119">
        <v>615.00000000000011</v>
      </c>
      <c r="J22" s="119">
        <v>77.000000000000014</v>
      </c>
      <c r="K22" s="119">
        <v>193</v>
      </c>
      <c r="L22" s="119">
        <v>49.999999999999993</v>
      </c>
      <c r="M22" s="119">
        <v>157.99999999999997</v>
      </c>
      <c r="N22" s="119">
        <v>960.9999999999992</v>
      </c>
      <c r="O22" s="119">
        <v>117</v>
      </c>
      <c r="P22" s="119">
        <v>186</v>
      </c>
      <c r="Q22" s="119">
        <v>187.99999999999997</v>
      </c>
      <c r="R22" s="119">
        <v>133</v>
      </c>
      <c r="S22" s="119">
        <v>72</v>
      </c>
      <c r="T22" s="119">
        <v>59</v>
      </c>
      <c r="U22" s="119">
        <v>15.999999999999998</v>
      </c>
      <c r="V22" s="119">
        <v>1386.9999999999998</v>
      </c>
    </row>
    <row r="23" spans="2:22" hidden="1" outlineLevel="1">
      <c r="B23" s="116">
        <v>17</v>
      </c>
      <c r="C23" s="117" t="s">
        <v>530</v>
      </c>
      <c r="D23" s="121">
        <f t="shared" si="0"/>
        <v>7033</v>
      </c>
      <c r="E23" s="119">
        <v>221</v>
      </c>
      <c r="F23" s="119">
        <v>218.00000000000003</v>
      </c>
      <c r="G23" s="119">
        <v>61.000000000000007</v>
      </c>
      <c r="H23" s="119">
        <v>249.99999999999994</v>
      </c>
      <c r="I23" s="119">
        <v>626</v>
      </c>
      <c r="J23" s="119">
        <v>210</v>
      </c>
      <c r="K23" s="119">
        <v>99.000000000000014</v>
      </c>
      <c r="L23" s="119">
        <v>322.99999999999994</v>
      </c>
      <c r="M23" s="119">
        <v>397.99999999999989</v>
      </c>
      <c r="N23" s="119">
        <v>2649.9999999999995</v>
      </c>
      <c r="O23" s="119">
        <v>178</v>
      </c>
      <c r="P23" s="119">
        <v>539</v>
      </c>
      <c r="Q23" s="119">
        <v>181.99999999999997</v>
      </c>
      <c r="R23" s="119">
        <v>46</v>
      </c>
      <c r="S23" s="119">
        <v>365.99999999999989</v>
      </c>
      <c r="T23" s="119">
        <v>75</v>
      </c>
      <c r="U23" s="119">
        <v>0</v>
      </c>
      <c r="V23" s="119">
        <v>591</v>
      </c>
    </row>
    <row r="24" spans="2:22" hidden="1" outlineLevel="1">
      <c r="B24" s="116">
        <v>18</v>
      </c>
      <c r="C24" s="117" t="s">
        <v>531</v>
      </c>
      <c r="D24" s="121">
        <f t="shared" si="0"/>
        <v>1057</v>
      </c>
      <c r="E24" s="119">
        <v>19.000000000000004</v>
      </c>
      <c r="F24" s="119">
        <v>18</v>
      </c>
      <c r="G24" s="119">
        <v>7</v>
      </c>
      <c r="H24" s="119">
        <v>18</v>
      </c>
      <c r="I24" s="119">
        <v>59.999999999999993</v>
      </c>
      <c r="J24" s="119">
        <v>17</v>
      </c>
      <c r="K24" s="119">
        <v>37</v>
      </c>
      <c r="L24" s="119">
        <v>10</v>
      </c>
      <c r="M24" s="119">
        <v>44.000000000000007</v>
      </c>
      <c r="N24" s="119">
        <v>135</v>
      </c>
      <c r="O24" s="119">
        <v>58</v>
      </c>
      <c r="P24" s="119">
        <v>41</v>
      </c>
      <c r="Q24" s="119">
        <v>91.000000000000014</v>
      </c>
      <c r="R24" s="119">
        <v>32.000000000000014</v>
      </c>
      <c r="S24" s="119">
        <v>13</v>
      </c>
      <c r="T24" s="119">
        <v>51</v>
      </c>
      <c r="U24" s="119">
        <v>0</v>
      </c>
      <c r="V24" s="119">
        <v>405.99999999999994</v>
      </c>
    </row>
    <row r="25" spans="2:22" hidden="1" outlineLevel="1">
      <c r="B25" s="116">
        <v>19</v>
      </c>
      <c r="C25" s="117" t="s">
        <v>532</v>
      </c>
      <c r="D25" s="121">
        <f t="shared" si="0"/>
        <v>523.00000000000011</v>
      </c>
      <c r="E25" s="119">
        <v>24.999999999999996</v>
      </c>
      <c r="F25" s="119">
        <v>17</v>
      </c>
      <c r="G25" s="119">
        <v>5</v>
      </c>
      <c r="H25" s="119">
        <v>1</v>
      </c>
      <c r="I25" s="119">
        <v>27</v>
      </c>
      <c r="J25" s="119">
        <v>36</v>
      </c>
      <c r="K25" s="119">
        <v>4</v>
      </c>
      <c r="L25" s="119">
        <v>0</v>
      </c>
      <c r="M25" s="119">
        <v>7</v>
      </c>
      <c r="N25" s="119">
        <v>163.00000000000006</v>
      </c>
      <c r="O25" s="119">
        <v>12</v>
      </c>
      <c r="P25" s="119">
        <v>68</v>
      </c>
      <c r="Q25" s="119">
        <v>27</v>
      </c>
      <c r="R25" s="119">
        <v>3</v>
      </c>
      <c r="S25" s="119">
        <v>5</v>
      </c>
      <c r="T25" s="119">
        <v>0</v>
      </c>
      <c r="U25" s="119">
        <v>0</v>
      </c>
      <c r="V25" s="119">
        <v>123.00000000000001</v>
      </c>
    </row>
    <row r="26" spans="2:22" hidden="1" outlineLevel="1">
      <c r="B26" s="116">
        <v>20</v>
      </c>
      <c r="C26" s="117" t="s">
        <v>533</v>
      </c>
      <c r="D26" s="121">
        <f t="shared" si="0"/>
        <v>4524.9999999999991</v>
      </c>
      <c r="E26" s="119">
        <v>316.00000000000017</v>
      </c>
      <c r="F26" s="119">
        <v>114.99999999999999</v>
      </c>
      <c r="G26" s="119">
        <v>41</v>
      </c>
      <c r="H26" s="119">
        <v>50.999999999999993</v>
      </c>
      <c r="I26" s="119">
        <v>335</v>
      </c>
      <c r="J26" s="119">
        <v>242.00000000000003</v>
      </c>
      <c r="K26" s="119">
        <v>53</v>
      </c>
      <c r="L26" s="119">
        <v>155.99999999999997</v>
      </c>
      <c r="M26" s="119">
        <v>326</v>
      </c>
      <c r="N26" s="119">
        <v>783.99999999999943</v>
      </c>
      <c r="O26" s="119">
        <v>129.00000000000003</v>
      </c>
      <c r="P26" s="119">
        <v>354</v>
      </c>
      <c r="Q26" s="119">
        <v>269</v>
      </c>
      <c r="R26" s="119">
        <v>181</v>
      </c>
      <c r="S26" s="119">
        <v>141</v>
      </c>
      <c r="T26" s="119">
        <v>248.99999999999997</v>
      </c>
      <c r="U26" s="119">
        <v>3</v>
      </c>
      <c r="V26" s="119">
        <v>779.99999999999977</v>
      </c>
    </row>
    <row r="27" spans="2:22" hidden="1" outlineLevel="1">
      <c r="B27" s="116">
        <v>21</v>
      </c>
      <c r="C27" s="117" t="s">
        <v>534</v>
      </c>
      <c r="D27" s="121">
        <f t="shared" si="0"/>
        <v>4715</v>
      </c>
      <c r="E27" s="119">
        <v>397.99999999999983</v>
      </c>
      <c r="F27" s="119">
        <v>150</v>
      </c>
      <c r="G27" s="119">
        <v>141</v>
      </c>
      <c r="H27" s="119">
        <v>13</v>
      </c>
      <c r="I27" s="119">
        <v>133</v>
      </c>
      <c r="J27" s="119">
        <v>488.99999999999983</v>
      </c>
      <c r="K27" s="119">
        <v>218.99999999999997</v>
      </c>
      <c r="L27" s="119">
        <v>165.99999999999997</v>
      </c>
      <c r="M27" s="119">
        <v>248.99999999999997</v>
      </c>
      <c r="N27" s="119">
        <v>420</v>
      </c>
      <c r="O27" s="119">
        <v>48.999999999999993</v>
      </c>
      <c r="P27" s="119">
        <v>278</v>
      </c>
      <c r="Q27" s="119">
        <v>79.999999999999972</v>
      </c>
      <c r="R27" s="119">
        <v>58</v>
      </c>
      <c r="S27" s="119">
        <v>44</v>
      </c>
      <c r="T27" s="119">
        <v>11</v>
      </c>
      <c r="U27" s="119">
        <v>0</v>
      </c>
      <c r="V27" s="119">
        <v>1817</v>
      </c>
    </row>
    <row r="28" spans="2:22" hidden="1" outlineLevel="1">
      <c r="B28" s="116">
        <v>22</v>
      </c>
      <c r="C28" s="117" t="s">
        <v>535</v>
      </c>
      <c r="D28" s="121">
        <f t="shared" si="0"/>
        <v>5433.0000000000018</v>
      </c>
      <c r="E28" s="119">
        <v>160</v>
      </c>
      <c r="F28" s="119">
        <v>114.99999999999999</v>
      </c>
      <c r="G28" s="119">
        <v>47</v>
      </c>
      <c r="H28" s="119">
        <v>103</v>
      </c>
      <c r="I28" s="119">
        <v>1377.0000000000016</v>
      </c>
      <c r="J28" s="119">
        <v>150</v>
      </c>
      <c r="K28" s="119">
        <v>119.00000000000001</v>
      </c>
      <c r="L28" s="119">
        <v>45.000000000000007</v>
      </c>
      <c r="M28" s="119">
        <v>124</v>
      </c>
      <c r="N28" s="119">
        <v>1008</v>
      </c>
      <c r="O28" s="119">
        <v>185.99999999999997</v>
      </c>
      <c r="P28" s="119">
        <v>369.99999999999994</v>
      </c>
      <c r="Q28" s="119">
        <v>262.00000000000006</v>
      </c>
      <c r="R28" s="119">
        <v>138.99999999999997</v>
      </c>
      <c r="S28" s="119">
        <v>113</v>
      </c>
      <c r="T28" s="119">
        <v>76</v>
      </c>
      <c r="U28" s="119">
        <v>27</v>
      </c>
      <c r="V28" s="119">
        <v>1012.0000000000005</v>
      </c>
    </row>
    <row r="29" spans="2:22" hidden="1" outlineLevel="1">
      <c r="B29" s="116">
        <v>23</v>
      </c>
      <c r="C29" s="117" t="s">
        <v>536</v>
      </c>
      <c r="D29" s="121">
        <f t="shared" si="0"/>
        <v>6801.0000000000009</v>
      </c>
      <c r="E29" s="119">
        <v>234.00000000000003</v>
      </c>
      <c r="F29" s="119">
        <v>300.99999999999989</v>
      </c>
      <c r="G29" s="119">
        <v>91.999999999999972</v>
      </c>
      <c r="H29" s="119">
        <v>104.00000000000001</v>
      </c>
      <c r="I29" s="119">
        <v>698.99999999999989</v>
      </c>
      <c r="J29" s="119">
        <v>469.00000000000011</v>
      </c>
      <c r="K29" s="119">
        <v>204.00000000000003</v>
      </c>
      <c r="L29" s="119">
        <v>125</v>
      </c>
      <c r="M29" s="119">
        <v>319.00000000000011</v>
      </c>
      <c r="N29" s="119">
        <v>1146.0000000000009</v>
      </c>
      <c r="O29" s="119">
        <v>234.99999999999994</v>
      </c>
      <c r="P29" s="119">
        <v>333.00000000000006</v>
      </c>
      <c r="Q29" s="119">
        <v>209.00000000000003</v>
      </c>
      <c r="R29" s="119">
        <v>158.99999999999997</v>
      </c>
      <c r="S29" s="119">
        <v>93.999999999999986</v>
      </c>
      <c r="T29" s="119">
        <v>260.00000000000006</v>
      </c>
      <c r="U29" s="119">
        <v>3</v>
      </c>
      <c r="V29" s="119">
        <v>1815</v>
      </c>
    </row>
    <row r="30" spans="2:22" hidden="1" outlineLevel="1">
      <c r="B30" s="116">
        <v>24</v>
      </c>
      <c r="C30" s="117" t="s">
        <v>537</v>
      </c>
      <c r="D30" s="121">
        <f t="shared" si="0"/>
        <v>2406</v>
      </c>
      <c r="E30" s="119">
        <v>59</v>
      </c>
      <c r="F30" s="119">
        <v>80</v>
      </c>
      <c r="G30" s="119">
        <v>18</v>
      </c>
      <c r="H30" s="119">
        <v>15</v>
      </c>
      <c r="I30" s="119">
        <v>485.99999999999989</v>
      </c>
      <c r="J30" s="119">
        <v>87</v>
      </c>
      <c r="K30" s="119">
        <v>44.999999999999993</v>
      </c>
      <c r="L30" s="119">
        <v>23</v>
      </c>
      <c r="M30" s="119">
        <v>246</v>
      </c>
      <c r="N30" s="119">
        <v>269.99999999999977</v>
      </c>
      <c r="O30" s="119">
        <v>77</v>
      </c>
      <c r="P30" s="119">
        <v>57.999999999999993</v>
      </c>
      <c r="Q30" s="119">
        <v>67</v>
      </c>
      <c r="R30" s="119">
        <v>62.999999999999986</v>
      </c>
      <c r="S30" s="119">
        <v>29.000000000000004</v>
      </c>
      <c r="T30" s="119">
        <v>27</v>
      </c>
      <c r="U30" s="119">
        <v>0</v>
      </c>
      <c r="V30" s="119">
        <v>756</v>
      </c>
    </row>
    <row r="31" spans="2:22" hidden="1" outlineLevel="1">
      <c r="B31" s="116">
        <v>25</v>
      </c>
      <c r="C31" s="117" t="s">
        <v>538</v>
      </c>
      <c r="D31" s="121">
        <f t="shared" si="0"/>
        <v>15908.000000000005</v>
      </c>
      <c r="E31" s="119">
        <v>520</v>
      </c>
      <c r="F31" s="119">
        <v>961.00000000000057</v>
      </c>
      <c r="G31" s="119">
        <v>113.00000000000003</v>
      </c>
      <c r="H31" s="119">
        <v>318.99999999999989</v>
      </c>
      <c r="I31" s="119">
        <v>2022.000000000002</v>
      </c>
      <c r="J31" s="119">
        <v>1138.9999999999993</v>
      </c>
      <c r="K31" s="119">
        <v>416.00000000000011</v>
      </c>
      <c r="L31" s="119">
        <v>579.00000000000023</v>
      </c>
      <c r="M31" s="119">
        <v>1110.0000000000007</v>
      </c>
      <c r="N31" s="119">
        <v>2389.0000000000009</v>
      </c>
      <c r="O31" s="119">
        <v>572.99999999999989</v>
      </c>
      <c r="P31" s="119">
        <v>288.00000000000011</v>
      </c>
      <c r="Q31" s="119">
        <v>495</v>
      </c>
      <c r="R31" s="119">
        <v>486.00000000000023</v>
      </c>
      <c r="S31" s="119">
        <v>368.00000000000006</v>
      </c>
      <c r="T31" s="119">
        <v>374.00000000000011</v>
      </c>
      <c r="U31" s="119">
        <v>66</v>
      </c>
      <c r="V31" s="119">
        <v>3690.0000000000014</v>
      </c>
    </row>
    <row r="32" spans="2:22" hidden="1" outlineLevel="1">
      <c r="B32" s="116">
        <v>26</v>
      </c>
      <c r="C32" s="117" t="s">
        <v>539</v>
      </c>
      <c r="D32" s="121">
        <f t="shared" si="0"/>
        <v>1855</v>
      </c>
      <c r="E32" s="119">
        <v>85</v>
      </c>
      <c r="F32" s="119">
        <v>142</v>
      </c>
      <c r="G32" s="119">
        <v>3</v>
      </c>
      <c r="H32" s="119">
        <v>8</v>
      </c>
      <c r="I32" s="119">
        <v>46</v>
      </c>
      <c r="J32" s="119">
        <v>22</v>
      </c>
      <c r="K32" s="119">
        <v>206.00000000000009</v>
      </c>
      <c r="L32" s="119">
        <v>2</v>
      </c>
      <c r="M32" s="119">
        <v>14.999999999999998</v>
      </c>
      <c r="N32" s="119">
        <v>907.99999999999989</v>
      </c>
      <c r="O32" s="119">
        <v>45.000000000000007</v>
      </c>
      <c r="P32" s="119">
        <v>13.999999999999996</v>
      </c>
      <c r="Q32" s="119">
        <v>51.999999999999993</v>
      </c>
      <c r="R32" s="119">
        <v>14</v>
      </c>
      <c r="S32" s="119">
        <v>4</v>
      </c>
      <c r="T32" s="119">
        <v>42.000000000000007</v>
      </c>
      <c r="U32" s="119">
        <v>1</v>
      </c>
      <c r="V32" s="119">
        <v>246.00000000000006</v>
      </c>
    </row>
    <row r="33" spans="2:25" hidden="1" outlineLevel="1">
      <c r="B33" s="116">
        <v>27</v>
      </c>
      <c r="C33" s="117" t="s">
        <v>540</v>
      </c>
      <c r="D33" s="121">
        <f t="shared" si="0"/>
        <v>3048.0000000000005</v>
      </c>
      <c r="E33" s="119">
        <v>140</v>
      </c>
      <c r="F33" s="119">
        <v>143</v>
      </c>
      <c r="G33" s="119">
        <v>32</v>
      </c>
      <c r="H33" s="119">
        <v>17</v>
      </c>
      <c r="I33" s="119">
        <v>697.00000000000023</v>
      </c>
      <c r="J33" s="119">
        <v>112.99999999999999</v>
      </c>
      <c r="K33" s="119">
        <v>90.000000000000014</v>
      </c>
      <c r="L33" s="119">
        <v>97.999999999999986</v>
      </c>
      <c r="M33" s="119">
        <v>121.00000000000003</v>
      </c>
      <c r="N33" s="119">
        <v>624.00000000000011</v>
      </c>
      <c r="O33" s="119">
        <v>103.99999999999999</v>
      </c>
      <c r="P33" s="119">
        <v>81</v>
      </c>
      <c r="Q33" s="119">
        <v>87.000000000000028</v>
      </c>
      <c r="R33" s="119">
        <v>78</v>
      </c>
      <c r="S33" s="119">
        <v>40.999999999999993</v>
      </c>
      <c r="T33" s="119">
        <v>44</v>
      </c>
      <c r="U33" s="119">
        <v>0</v>
      </c>
      <c r="V33" s="119">
        <v>538.00000000000011</v>
      </c>
    </row>
    <row r="34" spans="2:25" hidden="1" outlineLevel="1">
      <c r="B34" s="116">
        <v>28</v>
      </c>
      <c r="C34" s="117" t="s">
        <v>541</v>
      </c>
      <c r="D34" s="121">
        <f t="shared" si="0"/>
        <v>7742</v>
      </c>
      <c r="E34" s="119">
        <v>594.00000000000011</v>
      </c>
      <c r="F34" s="119">
        <v>209</v>
      </c>
      <c r="G34" s="119">
        <v>17</v>
      </c>
      <c r="H34" s="119">
        <v>283</v>
      </c>
      <c r="I34" s="119">
        <v>1191.9999999999998</v>
      </c>
      <c r="J34" s="119">
        <v>132.00000000000003</v>
      </c>
      <c r="K34" s="119">
        <v>365</v>
      </c>
      <c r="L34" s="119">
        <v>76</v>
      </c>
      <c r="M34" s="119">
        <v>478.99999999999994</v>
      </c>
      <c r="N34" s="119">
        <v>1754</v>
      </c>
      <c r="O34" s="119">
        <v>204</v>
      </c>
      <c r="P34" s="119">
        <v>243.99999999999994</v>
      </c>
      <c r="Q34" s="119">
        <v>285.99999999999994</v>
      </c>
      <c r="R34" s="119">
        <v>97.999999999999972</v>
      </c>
      <c r="S34" s="119">
        <v>125</v>
      </c>
      <c r="T34" s="119">
        <v>154</v>
      </c>
      <c r="U34" s="119">
        <v>2</v>
      </c>
      <c r="V34" s="119">
        <v>1528.0000000000002</v>
      </c>
    </row>
    <row r="35" spans="2:25" hidden="1" outlineLevel="1">
      <c r="B35" s="116">
        <v>29</v>
      </c>
      <c r="C35" s="117" t="s">
        <v>542</v>
      </c>
      <c r="D35" s="121">
        <f t="shared" si="0"/>
        <v>9449</v>
      </c>
      <c r="E35" s="119">
        <v>779.00000000000023</v>
      </c>
      <c r="F35" s="119">
        <v>850</v>
      </c>
      <c r="G35" s="119">
        <v>53.999999999999993</v>
      </c>
      <c r="H35" s="119">
        <v>145</v>
      </c>
      <c r="I35" s="119">
        <v>941.00000000000023</v>
      </c>
      <c r="J35" s="119">
        <v>230</v>
      </c>
      <c r="K35" s="119">
        <v>492.99999999999983</v>
      </c>
      <c r="L35" s="119">
        <v>295</v>
      </c>
      <c r="M35" s="119">
        <v>472.99999999999989</v>
      </c>
      <c r="N35" s="119">
        <v>2039.9999999999995</v>
      </c>
      <c r="O35" s="119">
        <v>208.99999999999994</v>
      </c>
      <c r="P35" s="119">
        <v>473.00000000000006</v>
      </c>
      <c r="Q35" s="119">
        <v>320.00000000000006</v>
      </c>
      <c r="R35" s="119">
        <v>272</v>
      </c>
      <c r="S35" s="119">
        <v>280</v>
      </c>
      <c r="T35" s="119">
        <v>294.99999999999989</v>
      </c>
      <c r="U35" s="119">
        <v>1</v>
      </c>
      <c r="V35" s="119">
        <v>1298.9999999999995</v>
      </c>
    </row>
    <row r="36" spans="2:25" hidden="1" outlineLevel="1">
      <c r="B36" s="116">
        <v>30</v>
      </c>
      <c r="C36" s="117" t="s">
        <v>543</v>
      </c>
      <c r="D36" s="121">
        <f t="shared" si="0"/>
        <v>3729</v>
      </c>
      <c r="E36" s="119">
        <v>235.00000000000003</v>
      </c>
      <c r="F36" s="119">
        <v>348.99999999999994</v>
      </c>
      <c r="G36" s="119">
        <v>70</v>
      </c>
      <c r="H36" s="119">
        <v>113</v>
      </c>
      <c r="I36" s="119">
        <v>404</v>
      </c>
      <c r="J36" s="119">
        <v>219</v>
      </c>
      <c r="K36" s="119">
        <v>240</v>
      </c>
      <c r="L36" s="119">
        <v>161</v>
      </c>
      <c r="M36" s="119">
        <v>428.00000000000006</v>
      </c>
      <c r="N36" s="119">
        <v>502.00000000000006</v>
      </c>
      <c r="O36" s="119">
        <v>72</v>
      </c>
      <c r="P36" s="119">
        <v>148</v>
      </c>
      <c r="Q36" s="119">
        <v>173</v>
      </c>
      <c r="R36" s="119">
        <v>23</v>
      </c>
      <c r="S36" s="119">
        <v>219.99999999999997</v>
      </c>
      <c r="T36" s="119">
        <v>172</v>
      </c>
      <c r="U36" s="119">
        <v>0</v>
      </c>
      <c r="V36" s="119">
        <v>200</v>
      </c>
    </row>
    <row r="37" spans="2:25" hidden="1" outlineLevel="1">
      <c r="B37" s="116">
        <v>31</v>
      </c>
      <c r="C37" s="117" t="s">
        <v>544</v>
      </c>
      <c r="D37" s="121">
        <f t="shared" si="0"/>
        <v>3108</v>
      </c>
      <c r="E37" s="119">
        <v>82</v>
      </c>
      <c r="F37" s="119">
        <v>43.000000000000014</v>
      </c>
      <c r="G37" s="119">
        <v>10</v>
      </c>
      <c r="H37" s="119">
        <v>302.00000000000006</v>
      </c>
      <c r="I37" s="119">
        <v>245.99999999999994</v>
      </c>
      <c r="J37" s="119">
        <v>152.00000000000003</v>
      </c>
      <c r="K37" s="119">
        <v>148.00000000000003</v>
      </c>
      <c r="L37" s="119">
        <v>30.000000000000004</v>
      </c>
      <c r="M37" s="119">
        <v>187.00000000000006</v>
      </c>
      <c r="N37" s="119">
        <v>308.00000000000017</v>
      </c>
      <c r="O37" s="119">
        <v>138</v>
      </c>
      <c r="P37" s="119">
        <v>168</v>
      </c>
      <c r="Q37" s="119">
        <v>143.99999999999994</v>
      </c>
      <c r="R37" s="119">
        <v>75</v>
      </c>
      <c r="S37" s="119">
        <v>33</v>
      </c>
      <c r="T37" s="119">
        <v>110.99999999999999</v>
      </c>
      <c r="U37" s="119">
        <v>2</v>
      </c>
      <c r="V37" s="119">
        <v>928.99999999999977</v>
      </c>
    </row>
    <row r="38" spans="2:25" hidden="1" outlineLevel="1">
      <c r="B38" s="116">
        <v>32</v>
      </c>
      <c r="C38" s="117" t="s">
        <v>545</v>
      </c>
      <c r="D38" s="121">
        <f t="shared" si="0"/>
        <v>2194</v>
      </c>
      <c r="E38" s="119">
        <v>145</v>
      </c>
      <c r="F38" s="119">
        <v>35</v>
      </c>
      <c r="G38" s="119">
        <v>19</v>
      </c>
      <c r="H38" s="119">
        <v>29</v>
      </c>
      <c r="I38" s="119">
        <v>284.99999999999989</v>
      </c>
      <c r="J38" s="119">
        <v>84</v>
      </c>
      <c r="K38" s="119">
        <v>95</v>
      </c>
      <c r="L38" s="119">
        <v>38.999999999999993</v>
      </c>
      <c r="M38" s="119">
        <v>57.999999999999986</v>
      </c>
      <c r="N38" s="119">
        <v>429.00000000000011</v>
      </c>
      <c r="O38" s="119">
        <v>94.000000000000043</v>
      </c>
      <c r="P38" s="119">
        <v>79.999999999999986</v>
      </c>
      <c r="Q38" s="119">
        <v>81</v>
      </c>
      <c r="R38" s="119">
        <v>94.000000000000014</v>
      </c>
      <c r="S38" s="119">
        <v>48.000000000000007</v>
      </c>
      <c r="T38" s="119">
        <v>49.999999999999986</v>
      </c>
      <c r="U38" s="119">
        <v>1</v>
      </c>
      <c r="V38" s="119">
        <v>527.99999999999989</v>
      </c>
    </row>
    <row r="39" spans="2:25" hidden="1" outlineLevel="1">
      <c r="B39" s="116">
        <v>33</v>
      </c>
      <c r="C39" s="117" t="s">
        <v>546</v>
      </c>
      <c r="D39" s="121">
        <f t="shared" si="0"/>
        <v>5951</v>
      </c>
      <c r="E39" s="119">
        <v>384.00000000000011</v>
      </c>
      <c r="F39" s="119">
        <v>165</v>
      </c>
      <c r="G39" s="119">
        <v>55</v>
      </c>
      <c r="H39" s="119">
        <v>77.000000000000014</v>
      </c>
      <c r="I39" s="119">
        <v>445</v>
      </c>
      <c r="J39" s="119">
        <v>502.99999999999994</v>
      </c>
      <c r="K39" s="119">
        <v>183.99999999999997</v>
      </c>
      <c r="L39" s="119">
        <v>214</v>
      </c>
      <c r="M39" s="119">
        <v>300.00000000000006</v>
      </c>
      <c r="N39" s="119">
        <v>1230.0000000000005</v>
      </c>
      <c r="O39" s="119">
        <v>191.00000000000014</v>
      </c>
      <c r="P39" s="119">
        <v>223.99999999999997</v>
      </c>
      <c r="Q39" s="119">
        <v>232</v>
      </c>
      <c r="R39" s="119">
        <v>171.99999999999991</v>
      </c>
      <c r="S39" s="119">
        <v>79.999999999999986</v>
      </c>
      <c r="T39" s="119">
        <v>84</v>
      </c>
      <c r="U39" s="119">
        <v>6.9999999999999991</v>
      </c>
      <c r="V39" s="119">
        <v>1403.9999999999995</v>
      </c>
    </row>
    <row r="40" spans="2:25" ht="21.75" customHeight="1" collapsed="1">
      <c r="B40" s="7" t="s">
        <v>2</v>
      </c>
      <c r="C40" s="8" t="s">
        <v>28</v>
      </c>
      <c r="D40" s="37">
        <f t="shared" si="0"/>
        <v>2307.9999999999995</v>
      </c>
      <c r="E40" s="38">
        <v>58.000000000000007</v>
      </c>
      <c r="F40" s="38">
        <v>46.999999999999993</v>
      </c>
      <c r="G40" s="38">
        <v>25.000000000000004</v>
      </c>
      <c r="H40" s="38">
        <v>65</v>
      </c>
      <c r="I40" s="38">
        <v>96.999999999999957</v>
      </c>
      <c r="J40" s="38">
        <v>366.99999999999994</v>
      </c>
      <c r="K40" s="38">
        <v>39.999999999999993</v>
      </c>
      <c r="L40" s="38">
        <v>28.000000000000004</v>
      </c>
      <c r="M40" s="38">
        <v>32</v>
      </c>
      <c r="N40" s="38">
        <v>307.99999999999994</v>
      </c>
      <c r="O40" s="38">
        <v>113.00000000000003</v>
      </c>
      <c r="P40" s="38">
        <v>67</v>
      </c>
      <c r="Q40" s="38">
        <v>287.00000000000006</v>
      </c>
      <c r="R40" s="38">
        <v>29.000000000000004</v>
      </c>
      <c r="S40" s="38">
        <v>36</v>
      </c>
      <c r="T40" s="38">
        <v>62</v>
      </c>
      <c r="U40" s="38">
        <v>1</v>
      </c>
      <c r="V40" s="38">
        <v>645.99999999999977</v>
      </c>
      <c r="W40" s="22"/>
      <c r="Y40" s="38"/>
    </row>
    <row r="41" spans="2:25" ht="21.75" customHeight="1">
      <c r="B41" s="7" t="s">
        <v>3</v>
      </c>
      <c r="C41" s="8" t="s">
        <v>27</v>
      </c>
      <c r="D41" s="37">
        <f t="shared" si="0"/>
        <v>13920.000000000002</v>
      </c>
      <c r="E41" s="38">
        <v>316.99999999999994</v>
      </c>
      <c r="F41" s="38">
        <v>360.00000000000017</v>
      </c>
      <c r="G41" s="38">
        <v>238.99999999999986</v>
      </c>
      <c r="H41" s="38">
        <v>233</v>
      </c>
      <c r="I41" s="38">
        <v>1012.0000000000002</v>
      </c>
      <c r="J41" s="38">
        <v>662.99999999999977</v>
      </c>
      <c r="K41" s="38">
        <v>448.00000000000011</v>
      </c>
      <c r="L41" s="38">
        <v>345.99999999999994</v>
      </c>
      <c r="M41" s="38">
        <v>518</v>
      </c>
      <c r="N41" s="38">
        <v>5369.0000000000018</v>
      </c>
      <c r="O41" s="38">
        <v>670.00000000000034</v>
      </c>
      <c r="P41" s="38">
        <v>470.00000000000006</v>
      </c>
      <c r="Q41" s="38">
        <v>536</v>
      </c>
      <c r="R41" s="38">
        <v>160</v>
      </c>
      <c r="S41" s="38">
        <v>168.99999999999997</v>
      </c>
      <c r="T41" s="38">
        <v>506.99999999999977</v>
      </c>
      <c r="U41" s="38">
        <v>3</v>
      </c>
      <c r="V41" s="38">
        <v>1900</v>
      </c>
      <c r="W41" s="22"/>
      <c r="Y41" s="38"/>
    </row>
    <row r="42" spans="2:25" ht="21.75" customHeight="1">
      <c r="B42" s="7" t="s">
        <v>4</v>
      </c>
      <c r="C42" s="8" t="s">
        <v>23</v>
      </c>
      <c r="D42" s="37">
        <f t="shared" si="0"/>
        <v>145187.99999999994</v>
      </c>
      <c r="E42" s="38">
        <v>5038.0000000000027</v>
      </c>
      <c r="F42" s="38">
        <v>5826.9999999999955</v>
      </c>
      <c r="G42" s="38">
        <v>2038.0000000000014</v>
      </c>
      <c r="H42" s="38">
        <v>3027.0000000000018</v>
      </c>
      <c r="I42" s="38">
        <v>9113.9999999999982</v>
      </c>
      <c r="J42" s="38">
        <v>17074.000000000011</v>
      </c>
      <c r="K42" s="38">
        <v>4783.9999999999927</v>
      </c>
      <c r="L42" s="38">
        <v>9909.0000000000055</v>
      </c>
      <c r="M42" s="38">
        <v>12191.999999999998</v>
      </c>
      <c r="N42" s="38">
        <v>21258.999999999975</v>
      </c>
      <c r="O42" s="38">
        <v>3835.000000000005</v>
      </c>
      <c r="P42" s="38">
        <v>6121.9999999999991</v>
      </c>
      <c r="Q42" s="38">
        <v>5564</v>
      </c>
      <c r="R42" s="38">
        <v>4381.0000000000018</v>
      </c>
      <c r="S42" s="38">
        <v>6865.0000000000073</v>
      </c>
      <c r="T42" s="38">
        <v>3207.9999999999982</v>
      </c>
      <c r="U42" s="38">
        <v>440.99999999999983</v>
      </c>
      <c r="V42" s="38">
        <v>24509.999999999953</v>
      </c>
      <c r="W42" s="22"/>
      <c r="Y42" s="38"/>
    </row>
    <row r="43" spans="2:25" ht="21.75" customHeight="1">
      <c r="B43" s="7" t="s">
        <v>5</v>
      </c>
      <c r="C43" s="9" t="s">
        <v>162</v>
      </c>
      <c r="D43" s="37">
        <f t="shared" si="0"/>
        <v>238666.00000000029</v>
      </c>
      <c r="E43" s="38">
        <v>4088.9999999999977</v>
      </c>
      <c r="F43" s="38">
        <v>4653.0000000000018</v>
      </c>
      <c r="G43" s="38">
        <v>5154.0000000000045</v>
      </c>
      <c r="H43" s="38">
        <v>12763</v>
      </c>
      <c r="I43" s="38">
        <v>15526.999999999975</v>
      </c>
      <c r="J43" s="38">
        <v>2202</v>
      </c>
      <c r="K43" s="38">
        <v>11951.999999999982</v>
      </c>
      <c r="L43" s="38">
        <v>8830.0000000000146</v>
      </c>
      <c r="M43" s="38">
        <v>6514.0000000000146</v>
      </c>
      <c r="N43" s="38">
        <v>37949.00000000008</v>
      </c>
      <c r="O43" s="38">
        <v>18379.000000000069</v>
      </c>
      <c r="P43" s="38">
        <v>17260.000000000025</v>
      </c>
      <c r="Q43" s="38">
        <v>18218.999999999989</v>
      </c>
      <c r="R43" s="38">
        <v>4473.0000000000118</v>
      </c>
      <c r="S43" s="38">
        <v>14256.000000000011</v>
      </c>
      <c r="T43" s="38">
        <v>19483.000000000011</v>
      </c>
      <c r="U43" s="38">
        <v>1531.9999999999991</v>
      </c>
      <c r="V43" s="38">
        <v>35431.000000000131</v>
      </c>
      <c r="W43" s="22"/>
      <c r="Y43" s="38"/>
    </row>
    <row r="44" spans="2:25" ht="21.75" customHeight="1">
      <c r="B44" s="7" t="s">
        <v>6</v>
      </c>
      <c r="C44" s="9" t="s">
        <v>24</v>
      </c>
      <c r="D44" s="37">
        <f t="shared" si="0"/>
        <v>37090.000000000015</v>
      </c>
      <c r="E44" s="38">
        <v>945.00000000000011</v>
      </c>
      <c r="F44" s="38">
        <v>2105.0000000000005</v>
      </c>
      <c r="G44" s="38">
        <v>543.00000000000034</v>
      </c>
      <c r="H44" s="38">
        <v>1184</v>
      </c>
      <c r="I44" s="38">
        <v>2259.9999999999991</v>
      </c>
      <c r="J44" s="38">
        <v>1475.9999999999995</v>
      </c>
      <c r="K44" s="38">
        <v>1592.0000000000002</v>
      </c>
      <c r="L44" s="38">
        <v>960.99999999999955</v>
      </c>
      <c r="M44" s="38">
        <v>1554.0000000000002</v>
      </c>
      <c r="N44" s="38">
        <v>6735.0000000000109</v>
      </c>
      <c r="O44" s="38">
        <v>1485.9999999999986</v>
      </c>
      <c r="P44" s="38">
        <v>1247.0000000000007</v>
      </c>
      <c r="Q44" s="38">
        <v>1787.9999999999995</v>
      </c>
      <c r="R44" s="38">
        <v>1006</v>
      </c>
      <c r="S44" s="38">
        <v>1512.0000000000009</v>
      </c>
      <c r="T44" s="38">
        <v>2837.9999999999991</v>
      </c>
      <c r="U44" s="38">
        <v>171.99999999999997</v>
      </c>
      <c r="V44" s="38">
        <v>7686.0000000000018</v>
      </c>
      <c r="W44" s="22"/>
      <c r="Y44" s="38"/>
    </row>
    <row r="45" spans="2:25" ht="21.75" customHeight="1">
      <c r="B45" s="7" t="s">
        <v>7</v>
      </c>
      <c r="C45" s="9" t="s">
        <v>31</v>
      </c>
      <c r="D45" s="37">
        <f t="shared" si="0"/>
        <v>32467.999999999982</v>
      </c>
      <c r="E45" s="38">
        <v>420.00000000000028</v>
      </c>
      <c r="F45" s="38">
        <v>424.00000000000017</v>
      </c>
      <c r="G45" s="38">
        <v>831.00000000000034</v>
      </c>
      <c r="H45" s="38">
        <v>903.00000000000045</v>
      </c>
      <c r="I45" s="38">
        <v>196.00000000000009</v>
      </c>
      <c r="J45" s="38">
        <v>124.99999999999997</v>
      </c>
      <c r="K45" s="38">
        <v>497.00000000000023</v>
      </c>
      <c r="L45" s="38">
        <v>348</v>
      </c>
      <c r="M45" s="38">
        <v>1366.9999999999968</v>
      </c>
      <c r="N45" s="38">
        <v>7516.9999999999991</v>
      </c>
      <c r="O45" s="38">
        <v>2070.9999999999991</v>
      </c>
      <c r="P45" s="38">
        <v>896.99999999999875</v>
      </c>
      <c r="Q45" s="38">
        <v>2381.0000000000032</v>
      </c>
      <c r="R45" s="38">
        <v>1202.9999999999991</v>
      </c>
      <c r="S45" s="38">
        <v>1049.9999999999986</v>
      </c>
      <c r="T45" s="38">
        <v>1041.0000000000007</v>
      </c>
      <c r="U45" s="38">
        <v>139.00000000000003</v>
      </c>
      <c r="V45" s="38">
        <v>11057.999999999985</v>
      </c>
      <c r="W45" s="22"/>
      <c r="Y45" s="38"/>
    </row>
    <row r="46" spans="2:25" ht="21.75" customHeight="1">
      <c r="B46" s="7" t="s">
        <v>8</v>
      </c>
      <c r="C46" s="9" t="s">
        <v>456</v>
      </c>
      <c r="D46" s="37">
        <f t="shared" si="0"/>
        <v>13682</v>
      </c>
      <c r="E46" s="38">
        <v>316.99999999999983</v>
      </c>
      <c r="F46" s="38">
        <v>348.00000000000023</v>
      </c>
      <c r="G46" s="38">
        <v>315.99999999999989</v>
      </c>
      <c r="H46" s="38">
        <v>437.00000000000017</v>
      </c>
      <c r="I46" s="38">
        <v>128</v>
      </c>
      <c r="J46" s="38">
        <v>133.99999999999997</v>
      </c>
      <c r="K46" s="38">
        <v>822.99999999999989</v>
      </c>
      <c r="L46" s="38">
        <v>309.00000000000017</v>
      </c>
      <c r="M46" s="38">
        <v>326.00000000000028</v>
      </c>
      <c r="N46" s="38">
        <v>2519</v>
      </c>
      <c r="O46" s="38">
        <v>467.99999999999989</v>
      </c>
      <c r="P46" s="38">
        <v>706.00000000000023</v>
      </c>
      <c r="Q46" s="38">
        <v>580.00000000000011</v>
      </c>
      <c r="R46" s="38">
        <v>467.00000000000023</v>
      </c>
      <c r="S46" s="38">
        <v>349.99999999999983</v>
      </c>
      <c r="T46" s="38">
        <v>419.00000000000011</v>
      </c>
      <c r="U46" s="38">
        <v>8</v>
      </c>
      <c r="V46" s="38">
        <v>5027</v>
      </c>
      <c r="W46" s="22"/>
      <c r="Y46" s="38"/>
    </row>
    <row r="47" spans="2:25" ht="21.75" customHeight="1">
      <c r="B47" s="7" t="s">
        <v>9</v>
      </c>
      <c r="C47" s="9" t="s">
        <v>29</v>
      </c>
      <c r="D47" s="37">
        <f t="shared" si="0"/>
        <v>7841.0000000000045</v>
      </c>
      <c r="E47" s="38">
        <v>70</v>
      </c>
      <c r="F47" s="38">
        <v>756.00000000000011</v>
      </c>
      <c r="G47" s="38">
        <v>69</v>
      </c>
      <c r="H47" s="38">
        <v>2217.0000000000023</v>
      </c>
      <c r="I47" s="38">
        <v>43.000000000000014</v>
      </c>
      <c r="J47" s="38">
        <v>8</v>
      </c>
      <c r="K47" s="38">
        <v>152</v>
      </c>
      <c r="L47" s="38">
        <v>60.000000000000014</v>
      </c>
      <c r="M47" s="38">
        <v>95</v>
      </c>
      <c r="N47" s="38">
        <v>828</v>
      </c>
      <c r="O47" s="38">
        <v>244.99999999999997</v>
      </c>
      <c r="P47" s="38">
        <v>202.00000000000003</v>
      </c>
      <c r="Q47" s="38">
        <v>313.99999999999977</v>
      </c>
      <c r="R47" s="38">
        <v>160</v>
      </c>
      <c r="S47" s="38">
        <v>116.99999999999999</v>
      </c>
      <c r="T47" s="38">
        <v>354.99999999999989</v>
      </c>
      <c r="U47" s="38">
        <v>2</v>
      </c>
      <c r="V47" s="38">
        <v>2148.0000000000027</v>
      </c>
      <c r="W47" s="22"/>
      <c r="Y47" s="38"/>
    </row>
    <row r="48" spans="2:25" ht="21.75" customHeight="1">
      <c r="B48" s="7" t="s">
        <v>10</v>
      </c>
      <c r="C48" s="9" t="s">
        <v>30</v>
      </c>
      <c r="D48" s="37">
        <f t="shared" si="0"/>
        <v>4105</v>
      </c>
      <c r="E48" s="38">
        <v>110.00000000000003</v>
      </c>
      <c r="F48" s="38">
        <v>133.00000000000006</v>
      </c>
      <c r="G48" s="38">
        <v>108.00000000000001</v>
      </c>
      <c r="H48" s="38">
        <v>133.00000000000003</v>
      </c>
      <c r="I48" s="38">
        <v>48.000000000000007</v>
      </c>
      <c r="J48" s="38">
        <v>125.99999999999997</v>
      </c>
      <c r="K48" s="38">
        <v>169.00000000000006</v>
      </c>
      <c r="L48" s="38">
        <v>134</v>
      </c>
      <c r="M48" s="38">
        <v>154.99999999999997</v>
      </c>
      <c r="N48" s="38">
        <v>501.00000000000034</v>
      </c>
      <c r="O48" s="38">
        <v>168.00000000000009</v>
      </c>
      <c r="P48" s="38">
        <v>115.00000000000003</v>
      </c>
      <c r="Q48" s="38">
        <v>263</v>
      </c>
      <c r="R48" s="38">
        <v>237.99999999999994</v>
      </c>
      <c r="S48" s="38">
        <v>146.99999999999994</v>
      </c>
      <c r="T48" s="38">
        <v>187.99999999999997</v>
      </c>
      <c r="U48" s="38">
        <v>14</v>
      </c>
      <c r="V48" s="38">
        <v>1354.9999999999991</v>
      </c>
      <c r="W48" s="22"/>
      <c r="Y48" s="38"/>
    </row>
    <row r="49" spans="2:25" ht="21.75" customHeight="1">
      <c r="B49" s="7" t="s">
        <v>11</v>
      </c>
      <c r="C49" s="9" t="s">
        <v>32</v>
      </c>
      <c r="D49" s="37">
        <f t="shared" si="0"/>
        <v>41592.000000000029</v>
      </c>
      <c r="E49" s="38">
        <v>804.00000000000068</v>
      </c>
      <c r="F49" s="38">
        <v>916.00000000000057</v>
      </c>
      <c r="G49" s="38">
        <v>559.99999999999955</v>
      </c>
      <c r="H49" s="38">
        <v>763.99999999999898</v>
      </c>
      <c r="I49" s="38">
        <v>977.00000000000091</v>
      </c>
      <c r="J49" s="38">
        <v>1353.0000000000002</v>
      </c>
      <c r="K49" s="38">
        <v>934.99999999999989</v>
      </c>
      <c r="L49" s="38">
        <v>678.00000000000057</v>
      </c>
      <c r="M49" s="38">
        <v>1330.0000000000002</v>
      </c>
      <c r="N49" s="38">
        <v>5886.9999999999982</v>
      </c>
      <c r="O49" s="38">
        <v>1190.9999999999991</v>
      </c>
      <c r="P49" s="38">
        <v>746.00000000000011</v>
      </c>
      <c r="Q49" s="38">
        <v>1371.0000000000014</v>
      </c>
      <c r="R49" s="38">
        <v>1212.9999999999995</v>
      </c>
      <c r="S49" s="38">
        <v>968.00000000000023</v>
      </c>
      <c r="T49" s="38">
        <v>1590.9999999999993</v>
      </c>
      <c r="U49" s="38">
        <v>44.999999999999993</v>
      </c>
      <c r="V49" s="38">
        <v>20263.000000000029</v>
      </c>
      <c r="W49" s="22"/>
      <c r="Y49" s="38"/>
    </row>
    <row r="50" spans="2:25" ht="21.75" customHeight="1">
      <c r="B50" s="7" t="s">
        <v>12</v>
      </c>
      <c r="C50" s="9" t="s">
        <v>457</v>
      </c>
      <c r="D50" s="37">
        <f t="shared" si="0"/>
        <v>30703.999999999993</v>
      </c>
      <c r="E50" s="38">
        <v>744</v>
      </c>
      <c r="F50" s="38">
        <v>784.00000000000034</v>
      </c>
      <c r="G50" s="38">
        <v>447.99999999999989</v>
      </c>
      <c r="H50" s="38">
        <v>599.00000000000034</v>
      </c>
      <c r="I50" s="38">
        <v>1426.9999999999991</v>
      </c>
      <c r="J50" s="38">
        <v>1340.9999999999995</v>
      </c>
      <c r="K50" s="38">
        <v>689.99999999999977</v>
      </c>
      <c r="L50" s="38">
        <v>436.99999999999972</v>
      </c>
      <c r="M50" s="38">
        <v>1435.9999999999995</v>
      </c>
      <c r="N50" s="38">
        <v>8929.9999999999945</v>
      </c>
      <c r="O50" s="38">
        <v>799</v>
      </c>
      <c r="P50" s="38">
        <v>790</v>
      </c>
      <c r="Q50" s="38">
        <v>731</v>
      </c>
      <c r="R50" s="38">
        <v>932.99999999999898</v>
      </c>
      <c r="S50" s="38">
        <v>791.00000000000011</v>
      </c>
      <c r="T50" s="38">
        <v>827</v>
      </c>
      <c r="U50" s="38">
        <v>2108</v>
      </c>
      <c r="V50" s="38">
        <v>6888.9999999999982</v>
      </c>
      <c r="W50" s="22"/>
      <c r="Y50" s="38"/>
    </row>
    <row r="51" spans="2:25" ht="21.75" customHeight="1">
      <c r="B51" s="7" t="s">
        <v>13</v>
      </c>
      <c r="C51" s="9" t="s">
        <v>33</v>
      </c>
      <c r="D51" s="37">
        <f t="shared" si="0"/>
        <v>880</v>
      </c>
      <c r="E51" s="38">
        <v>30</v>
      </c>
      <c r="F51" s="38">
        <v>18</v>
      </c>
      <c r="G51" s="38">
        <v>14.999999999999998</v>
      </c>
      <c r="H51" s="38">
        <v>26</v>
      </c>
      <c r="I51" s="38">
        <v>20.000000000000004</v>
      </c>
      <c r="J51" s="38">
        <v>19</v>
      </c>
      <c r="K51" s="38">
        <v>25.000000000000007</v>
      </c>
      <c r="L51" s="38">
        <v>22</v>
      </c>
      <c r="M51" s="38">
        <v>24.999999999999993</v>
      </c>
      <c r="N51" s="38">
        <v>54.000000000000021</v>
      </c>
      <c r="O51" s="38">
        <v>73</v>
      </c>
      <c r="P51" s="38">
        <v>16</v>
      </c>
      <c r="Q51" s="38">
        <v>62.000000000000021</v>
      </c>
      <c r="R51" s="38">
        <v>29</v>
      </c>
      <c r="S51" s="38">
        <v>23</v>
      </c>
      <c r="T51" s="38">
        <v>134</v>
      </c>
      <c r="U51" s="38">
        <v>3</v>
      </c>
      <c r="V51" s="38">
        <v>286.00000000000006</v>
      </c>
      <c r="W51" s="22"/>
      <c r="Y51" s="38"/>
    </row>
    <row r="52" spans="2:25" ht="21.75" customHeight="1">
      <c r="B52" s="7" t="s">
        <v>14</v>
      </c>
      <c r="C52" s="9" t="s">
        <v>25</v>
      </c>
      <c r="D52" s="37">
        <f t="shared" si="0"/>
        <v>3776.9999999999991</v>
      </c>
      <c r="E52" s="38">
        <v>69.000000000000014</v>
      </c>
      <c r="F52" s="38">
        <v>57.999999999999993</v>
      </c>
      <c r="G52" s="38">
        <v>51.000000000000007</v>
      </c>
      <c r="H52" s="38">
        <v>71.000000000000014</v>
      </c>
      <c r="I52" s="38">
        <v>33.999999999999993</v>
      </c>
      <c r="J52" s="38">
        <v>30</v>
      </c>
      <c r="K52" s="38">
        <v>183.00000000000009</v>
      </c>
      <c r="L52" s="38">
        <v>40.999999999999986</v>
      </c>
      <c r="M52" s="38">
        <v>73</v>
      </c>
      <c r="N52" s="38">
        <v>370.99999999999994</v>
      </c>
      <c r="O52" s="38">
        <v>418</v>
      </c>
      <c r="P52" s="38">
        <v>211.00000000000003</v>
      </c>
      <c r="Q52" s="38">
        <v>319.99999999999994</v>
      </c>
      <c r="R52" s="38">
        <v>156.99999999999994</v>
      </c>
      <c r="S52" s="38">
        <v>117</v>
      </c>
      <c r="T52" s="38">
        <v>175.00000000000006</v>
      </c>
      <c r="U52" s="38">
        <v>1</v>
      </c>
      <c r="V52" s="38">
        <v>1396.9999999999993</v>
      </c>
      <c r="W52" s="22"/>
      <c r="Y52" s="38"/>
    </row>
    <row r="53" spans="2:25" ht="21.75" customHeight="1">
      <c r="B53" s="7" t="s">
        <v>15</v>
      </c>
      <c r="C53" s="9" t="s">
        <v>34</v>
      </c>
      <c r="D53" s="37">
        <f t="shared" si="0"/>
        <v>33203.999999999993</v>
      </c>
      <c r="E53" s="38">
        <v>736.00000000000023</v>
      </c>
      <c r="F53" s="38">
        <v>902.99999999999989</v>
      </c>
      <c r="G53" s="38">
        <v>1947.9999999999982</v>
      </c>
      <c r="H53" s="38">
        <v>1314.9999999999998</v>
      </c>
      <c r="I53" s="38">
        <v>614.00000000000023</v>
      </c>
      <c r="J53" s="38">
        <v>71</v>
      </c>
      <c r="K53" s="38">
        <v>2006.999999999998</v>
      </c>
      <c r="L53" s="38">
        <v>385.00000000000023</v>
      </c>
      <c r="M53" s="38">
        <v>1338.9999999999984</v>
      </c>
      <c r="N53" s="38">
        <v>4770.0000000000009</v>
      </c>
      <c r="O53" s="38">
        <v>2151.0000000000005</v>
      </c>
      <c r="P53" s="38">
        <v>1746.0000000000002</v>
      </c>
      <c r="Q53" s="38">
        <v>2187.9999999999973</v>
      </c>
      <c r="R53" s="38">
        <v>759.99999999999943</v>
      </c>
      <c r="S53" s="38">
        <v>951.0000000000008</v>
      </c>
      <c r="T53" s="38">
        <v>2257.9999999999995</v>
      </c>
      <c r="U53" s="38">
        <v>62.000000000000014</v>
      </c>
      <c r="V53" s="38">
        <v>9000</v>
      </c>
      <c r="W53" s="22"/>
      <c r="Y53" s="38"/>
    </row>
    <row r="54" spans="2:25" ht="21.75" customHeight="1">
      <c r="B54" s="7" t="s">
        <v>16</v>
      </c>
      <c r="C54" s="9" t="s">
        <v>35</v>
      </c>
      <c r="D54" s="37">
        <f t="shared" si="0"/>
        <v>3446.0000000000005</v>
      </c>
      <c r="E54" s="38">
        <v>133</v>
      </c>
      <c r="F54" s="38">
        <v>136.99999999999997</v>
      </c>
      <c r="G54" s="38">
        <v>140</v>
      </c>
      <c r="H54" s="38">
        <v>147.00000000000006</v>
      </c>
      <c r="I54" s="38">
        <v>88</v>
      </c>
      <c r="J54" s="38">
        <v>25.999999999999996</v>
      </c>
      <c r="K54" s="38">
        <v>169</v>
      </c>
      <c r="L54" s="38">
        <v>130.00000000000003</v>
      </c>
      <c r="M54" s="38">
        <v>178</v>
      </c>
      <c r="N54" s="38">
        <v>340.00000000000023</v>
      </c>
      <c r="O54" s="38">
        <v>252.99999999999991</v>
      </c>
      <c r="P54" s="38">
        <v>133.00000000000003</v>
      </c>
      <c r="Q54" s="38">
        <v>286.99999999999994</v>
      </c>
      <c r="R54" s="38">
        <v>217.99999999999997</v>
      </c>
      <c r="S54" s="38">
        <v>170</v>
      </c>
      <c r="T54" s="38">
        <v>160</v>
      </c>
      <c r="U54" s="38">
        <v>0</v>
      </c>
      <c r="V54" s="38">
        <v>737.00000000000045</v>
      </c>
      <c r="W54" s="22"/>
      <c r="Y54" s="38"/>
    </row>
    <row r="55" spans="2:25" ht="21.75" customHeight="1">
      <c r="B55" s="7" t="s">
        <v>17</v>
      </c>
      <c r="C55" s="9" t="s">
        <v>36</v>
      </c>
      <c r="D55" s="37">
        <f t="shared" si="0"/>
        <v>6581.9999999999991</v>
      </c>
      <c r="E55" s="38">
        <v>150</v>
      </c>
      <c r="F55" s="38">
        <v>172</v>
      </c>
      <c r="G55" s="38">
        <v>119.99999999999997</v>
      </c>
      <c r="H55" s="38">
        <v>150.00000000000006</v>
      </c>
      <c r="I55" s="38">
        <v>102.99999999999999</v>
      </c>
      <c r="J55" s="38">
        <v>19.000000000000004</v>
      </c>
      <c r="K55" s="38">
        <v>194.00000000000009</v>
      </c>
      <c r="L55" s="38">
        <v>131</v>
      </c>
      <c r="M55" s="38">
        <v>179.00000000000003</v>
      </c>
      <c r="N55" s="38">
        <v>702.99999999999989</v>
      </c>
      <c r="O55" s="38">
        <v>316.00000000000006</v>
      </c>
      <c r="P55" s="38">
        <v>224.00000000000003</v>
      </c>
      <c r="Q55" s="38">
        <v>410.99999999999977</v>
      </c>
      <c r="R55" s="38">
        <v>359.00000000000006</v>
      </c>
      <c r="S55" s="38">
        <v>192.00000000000003</v>
      </c>
      <c r="T55" s="38">
        <v>298.99999999999966</v>
      </c>
      <c r="U55" s="38">
        <v>10</v>
      </c>
      <c r="V55" s="38">
        <v>2849.9999999999995</v>
      </c>
      <c r="W55" s="22"/>
      <c r="Y55" s="38"/>
    </row>
    <row r="56" spans="2:25" ht="21.75" customHeight="1">
      <c r="B56" s="7" t="s">
        <v>18</v>
      </c>
      <c r="C56" s="9" t="s">
        <v>161</v>
      </c>
      <c r="D56" s="37">
        <f t="shared" si="0"/>
        <v>45</v>
      </c>
      <c r="E56" s="38">
        <v>2</v>
      </c>
      <c r="F56" s="38">
        <v>2</v>
      </c>
      <c r="G56" s="38">
        <v>2</v>
      </c>
      <c r="H56" s="38">
        <v>4</v>
      </c>
      <c r="I56" s="38">
        <v>0</v>
      </c>
      <c r="J56" s="38">
        <v>0</v>
      </c>
      <c r="K56" s="38">
        <v>2</v>
      </c>
      <c r="L56" s="38">
        <v>2</v>
      </c>
      <c r="M56" s="38">
        <v>2</v>
      </c>
      <c r="N56" s="38">
        <v>5</v>
      </c>
      <c r="O56" s="38">
        <v>6</v>
      </c>
      <c r="P56" s="38">
        <v>3</v>
      </c>
      <c r="Q56" s="38">
        <v>5</v>
      </c>
      <c r="R56" s="38">
        <v>3</v>
      </c>
      <c r="S56" s="38">
        <v>5</v>
      </c>
      <c r="T56" s="38">
        <v>2</v>
      </c>
      <c r="U56" s="38">
        <v>0</v>
      </c>
      <c r="V56" s="38">
        <v>0</v>
      </c>
      <c r="W56" s="22"/>
      <c r="Y56" s="22"/>
    </row>
    <row r="57" spans="2:25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7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8"/>
    </row>
    <row r="58" spans="2:25" ht="5.25" customHeight="1">
      <c r="C58" s="1"/>
    </row>
    <row r="59" spans="2:25">
      <c r="D59" s="22"/>
    </row>
  </sheetData>
  <mergeCells count="5">
    <mergeCell ref="B3:V3"/>
    <mergeCell ref="B5:V5"/>
    <mergeCell ref="B6:V6"/>
    <mergeCell ref="D8:V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D3F5"/>
  </sheetPr>
  <dimension ref="B2:G61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7.140625" style="15" customWidth="1"/>
    <col min="3" max="3" width="61.140625" style="15" customWidth="1"/>
    <col min="4" max="4" width="15" style="15" customWidth="1"/>
    <col min="5" max="16384" width="9.140625" style="15"/>
  </cols>
  <sheetData>
    <row r="2" spans="2:7" ht="15">
      <c r="D2" s="14" t="s">
        <v>39</v>
      </c>
    </row>
    <row r="3" spans="2:7" ht="32.25" customHeight="1">
      <c r="B3" s="145" t="s">
        <v>351</v>
      </c>
      <c r="C3" s="145"/>
      <c r="D3" s="145"/>
    </row>
    <row r="4" spans="2:7" ht="5.25" customHeight="1"/>
    <row r="5" spans="2:7">
      <c r="B5" s="147">
        <v>2024</v>
      </c>
      <c r="C5" s="147"/>
      <c r="D5" s="147"/>
    </row>
    <row r="6" spans="2:7">
      <c r="B6" s="146" t="s">
        <v>40</v>
      </c>
      <c r="C6" s="146"/>
      <c r="D6" s="146"/>
    </row>
    <row r="7" spans="2:7" ht="3" customHeight="1"/>
    <row r="8" spans="2:7" ht="33" customHeight="1">
      <c r="B8" s="144" t="s">
        <v>38</v>
      </c>
      <c r="C8" s="144"/>
      <c r="D8" s="91" t="s">
        <v>458</v>
      </c>
    </row>
    <row r="9" spans="2:7" ht="3.75" customHeight="1">
      <c r="B9" s="17"/>
      <c r="C9" s="17"/>
      <c r="D9" s="17"/>
    </row>
    <row r="10" spans="2:7">
      <c r="C10" s="5" t="s">
        <v>19</v>
      </c>
      <c r="D10" s="6">
        <v>295403</v>
      </c>
      <c r="G10" s="18"/>
    </row>
    <row r="11" spans="2:7">
      <c r="B11" s="7" t="s">
        <v>20</v>
      </c>
      <c r="C11" s="8" t="s">
        <v>26</v>
      </c>
      <c r="D11" s="18">
        <v>12318</v>
      </c>
      <c r="G11" s="18"/>
    </row>
    <row r="12" spans="2:7">
      <c r="B12" s="7" t="s">
        <v>0</v>
      </c>
      <c r="C12" s="8" t="s">
        <v>21</v>
      </c>
      <c r="D12" s="18">
        <v>621</v>
      </c>
      <c r="G12" s="18"/>
    </row>
    <row r="13" spans="2:7">
      <c r="B13" s="7" t="s">
        <v>1</v>
      </c>
      <c r="C13" s="8" t="s">
        <v>22</v>
      </c>
      <c r="D13" s="18">
        <f>+SUM(D14:D37)</f>
        <v>28543</v>
      </c>
      <c r="G13" s="18"/>
    </row>
    <row r="14" spans="2:7" hidden="1" outlineLevel="1">
      <c r="B14" s="116">
        <v>10</v>
      </c>
      <c r="C14" s="117" t="s">
        <v>523</v>
      </c>
      <c r="D14" s="120">
        <v>24</v>
      </c>
      <c r="G14" s="18"/>
    </row>
    <row r="15" spans="2:7" hidden="1" outlineLevel="1">
      <c r="B15" s="116">
        <v>11</v>
      </c>
      <c r="C15" s="117" t="s">
        <v>524</v>
      </c>
      <c r="D15" s="120">
        <v>4740</v>
      </c>
      <c r="G15" s="18"/>
    </row>
    <row r="16" spans="2:7" hidden="1" outlineLevel="1">
      <c r="B16" s="116">
        <v>12</v>
      </c>
      <c r="C16" s="117" t="s">
        <v>525</v>
      </c>
      <c r="D16" s="120">
        <v>768</v>
      </c>
      <c r="G16" s="18"/>
    </row>
    <row r="17" spans="2:7" hidden="1" outlineLevel="1">
      <c r="B17" s="116">
        <v>13</v>
      </c>
      <c r="C17" s="117" t="s">
        <v>526</v>
      </c>
      <c r="D17" s="120">
        <v>1</v>
      </c>
      <c r="G17" s="18"/>
    </row>
    <row r="18" spans="2:7" hidden="1" outlineLevel="1">
      <c r="B18" s="116">
        <v>14</v>
      </c>
      <c r="C18" s="117" t="s">
        <v>527</v>
      </c>
      <c r="D18" s="120">
        <v>1345</v>
      </c>
      <c r="G18" s="18"/>
    </row>
    <row r="19" spans="2:7" hidden="1" outlineLevel="1">
      <c r="B19" s="116">
        <v>15</v>
      </c>
      <c r="C19" s="117" t="s">
        <v>528</v>
      </c>
      <c r="D19" s="120">
        <v>2671</v>
      </c>
      <c r="G19" s="18"/>
    </row>
    <row r="20" spans="2:7" hidden="1" outlineLevel="1">
      <c r="B20" s="116">
        <v>16</v>
      </c>
      <c r="C20" s="117" t="s">
        <v>529</v>
      </c>
      <c r="D20" s="120">
        <v>1200</v>
      </c>
      <c r="G20" s="18"/>
    </row>
    <row r="21" spans="2:7" hidden="1" outlineLevel="1">
      <c r="B21" s="116">
        <v>17</v>
      </c>
      <c r="C21" s="117" t="s">
        <v>530</v>
      </c>
      <c r="D21" s="120">
        <v>1865</v>
      </c>
      <c r="G21" s="18"/>
    </row>
    <row r="22" spans="2:7" hidden="1" outlineLevel="1">
      <c r="B22" s="116">
        <v>18</v>
      </c>
      <c r="C22" s="117" t="s">
        <v>531</v>
      </c>
      <c r="D22" s="120">
        <v>348</v>
      </c>
      <c r="G22" s="18"/>
    </row>
    <row r="23" spans="2:7" hidden="1" outlineLevel="1">
      <c r="B23" s="116">
        <v>19</v>
      </c>
      <c r="C23" s="117" t="s">
        <v>532</v>
      </c>
      <c r="D23" s="120">
        <v>981</v>
      </c>
      <c r="G23" s="18"/>
    </row>
    <row r="24" spans="2:7" hidden="1" outlineLevel="1">
      <c r="B24" s="116">
        <v>20</v>
      </c>
      <c r="C24" s="117" t="s">
        <v>533</v>
      </c>
      <c r="D24" s="120">
        <v>19</v>
      </c>
      <c r="G24" s="18"/>
    </row>
    <row r="25" spans="2:7" hidden="1" outlineLevel="1">
      <c r="B25" s="116">
        <v>21</v>
      </c>
      <c r="C25" s="117" t="s">
        <v>534</v>
      </c>
      <c r="D25" s="120">
        <v>639</v>
      </c>
      <c r="G25" s="18"/>
    </row>
    <row r="26" spans="2:7" hidden="1" outlineLevel="1">
      <c r="B26" s="116">
        <v>22</v>
      </c>
      <c r="C26" s="117" t="s">
        <v>535</v>
      </c>
      <c r="D26" s="120">
        <v>129</v>
      </c>
      <c r="G26" s="18"/>
    </row>
    <row r="27" spans="2:7" hidden="1" outlineLevel="1">
      <c r="B27" s="116">
        <v>23</v>
      </c>
      <c r="C27" s="117" t="s">
        <v>536</v>
      </c>
      <c r="D27" s="120">
        <v>773</v>
      </c>
      <c r="G27" s="18"/>
    </row>
    <row r="28" spans="2:7" hidden="1" outlineLevel="1">
      <c r="B28" s="116">
        <v>24</v>
      </c>
      <c r="C28" s="117" t="s">
        <v>537</v>
      </c>
      <c r="D28" s="120">
        <v>1991</v>
      </c>
      <c r="G28" s="18"/>
    </row>
    <row r="29" spans="2:7" hidden="1" outlineLevel="1">
      <c r="B29" s="116">
        <v>25</v>
      </c>
      <c r="C29" s="117" t="s">
        <v>538</v>
      </c>
      <c r="D29" s="120">
        <v>229</v>
      </c>
      <c r="G29" s="18"/>
    </row>
    <row r="30" spans="2:7" hidden="1" outlineLevel="1">
      <c r="B30" s="116">
        <v>26</v>
      </c>
      <c r="C30" s="117" t="s">
        <v>539</v>
      </c>
      <c r="D30" s="120">
        <v>5683</v>
      </c>
      <c r="G30" s="18"/>
    </row>
    <row r="31" spans="2:7" hidden="1" outlineLevel="1">
      <c r="B31" s="116">
        <v>27</v>
      </c>
      <c r="C31" s="117" t="s">
        <v>540</v>
      </c>
      <c r="D31" s="120">
        <v>178</v>
      </c>
      <c r="G31" s="18"/>
    </row>
    <row r="32" spans="2:7" hidden="1" outlineLevel="1">
      <c r="B32" s="116">
        <v>28</v>
      </c>
      <c r="C32" s="117" t="s">
        <v>541</v>
      </c>
      <c r="D32" s="120">
        <v>343</v>
      </c>
      <c r="G32" s="18"/>
    </row>
    <row r="33" spans="2:7" hidden="1" outlineLevel="1">
      <c r="B33" s="116">
        <v>29</v>
      </c>
      <c r="C33" s="117" t="s">
        <v>542</v>
      </c>
      <c r="D33" s="120">
        <v>956</v>
      </c>
      <c r="G33" s="18"/>
    </row>
    <row r="34" spans="2:7" hidden="1" outlineLevel="1">
      <c r="B34" s="116">
        <v>30</v>
      </c>
      <c r="C34" s="117" t="s">
        <v>543</v>
      </c>
      <c r="D34" s="120">
        <v>358</v>
      </c>
      <c r="G34" s="18"/>
    </row>
    <row r="35" spans="2:7" hidden="1" outlineLevel="1">
      <c r="B35" s="116">
        <v>31</v>
      </c>
      <c r="C35" s="117" t="s">
        <v>544</v>
      </c>
      <c r="D35" s="120">
        <v>162</v>
      </c>
      <c r="G35" s="18"/>
    </row>
    <row r="36" spans="2:7" hidden="1" outlineLevel="1">
      <c r="B36" s="116">
        <v>32</v>
      </c>
      <c r="C36" s="117" t="s">
        <v>545</v>
      </c>
      <c r="D36" s="120">
        <v>2175</v>
      </c>
      <c r="G36" s="18"/>
    </row>
    <row r="37" spans="2:7" hidden="1" outlineLevel="1">
      <c r="B37" s="116">
        <v>33</v>
      </c>
      <c r="C37" s="117" t="s">
        <v>546</v>
      </c>
      <c r="D37" s="120">
        <v>965</v>
      </c>
      <c r="G37" s="18"/>
    </row>
    <row r="38" spans="2:7" collapsed="1">
      <c r="B38" s="7" t="s">
        <v>2</v>
      </c>
      <c r="C38" s="8" t="s">
        <v>28</v>
      </c>
      <c r="D38" s="18">
        <v>415</v>
      </c>
      <c r="G38" s="18"/>
    </row>
    <row r="39" spans="2:7">
      <c r="B39" s="7" t="s">
        <v>3</v>
      </c>
      <c r="C39" s="8" t="s">
        <v>27</v>
      </c>
      <c r="D39" s="18">
        <v>1246</v>
      </c>
      <c r="G39" s="18"/>
    </row>
    <row r="40" spans="2:7">
      <c r="B40" s="7" t="s">
        <v>4</v>
      </c>
      <c r="C40" s="8" t="s">
        <v>23</v>
      </c>
      <c r="D40" s="18">
        <v>30898</v>
      </c>
      <c r="G40" s="18"/>
    </row>
    <row r="41" spans="2:7">
      <c r="B41" s="7" t="s">
        <v>5</v>
      </c>
      <c r="C41" s="9" t="s">
        <v>455</v>
      </c>
      <c r="D41" s="18">
        <v>78022</v>
      </c>
      <c r="G41" s="18"/>
    </row>
    <row r="42" spans="2:7">
      <c r="B42" s="7" t="s">
        <v>6</v>
      </c>
      <c r="C42" s="9" t="s">
        <v>24</v>
      </c>
      <c r="D42" s="18">
        <v>10912</v>
      </c>
      <c r="G42" s="18"/>
    </row>
    <row r="43" spans="2:7">
      <c r="B43" s="7" t="s">
        <v>7</v>
      </c>
      <c r="C43" s="9" t="s">
        <v>31</v>
      </c>
      <c r="D43" s="18">
        <v>34394</v>
      </c>
      <c r="G43" s="18"/>
    </row>
    <row r="44" spans="2:7">
      <c r="B44" s="7" t="s">
        <v>8</v>
      </c>
      <c r="C44" s="9" t="s">
        <v>456</v>
      </c>
      <c r="D44" s="18">
        <v>6822</v>
      </c>
      <c r="G44" s="18"/>
    </row>
    <row r="45" spans="2:7">
      <c r="B45" s="7" t="s">
        <v>9</v>
      </c>
      <c r="C45" s="9" t="s">
        <v>29</v>
      </c>
      <c r="D45" s="18">
        <v>7235</v>
      </c>
      <c r="G45" s="18"/>
    </row>
    <row r="46" spans="2:7">
      <c r="B46" s="7" t="s">
        <v>10</v>
      </c>
      <c r="C46" s="9" t="s">
        <v>30</v>
      </c>
      <c r="D46" s="18">
        <v>9529</v>
      </c>
      <c r="G46" s="18"/>
    </row>
    <row r="47" spans="2:7">
      <c r="B47" s="7" t="s">
        <v>11</v>
      </c>
      <c r="C47" s="9" t="s">
        <v>32</v>
      </c>
      <c r="D47" s="18">
        <v>23207</v>
      </c>
      <c r="G47" s="18"/>
    </row>
    <row r="48" spans="2:7">
      <c r="B48" s="7" t="s">
        <v>12</v>
      </c>
      <c r="C48" s="9" t="s">
        <v>457</v>
      </c>
      <c r="D48" s="18">
        <v>9344</v>
      </c>
      <c r="G48" s="18"/>
    </row>
    <row r="49" spans="2:7">
      <c r="B49" s="7" t="s">
        <v>13</v>
      </c>
      <c r="C49" s="9" t="s">
        <v>33</v>
      </c>
      <c r="D49" s="18">
        <v>746</v>
      </c>
      <c r="G49" s="18"/>
    </row>
    <row r="50" spans="2:7">
      <c r="B50" s="7" t="s">
        <v>14</v>
      </c>
      <c r="C50" s="9" t="s">
        <v>25</v>
      </c>
      <c r="D50" s="18">
        <v>4371</v>
      </c>
      <c r="G50" s="18"/>
    </row>
    <row r="51" spans="2:7">
      <c r="B51" s="7" t="s">
        <v>15</v>
      </c>
      <c r="C51" s="9" t="s">
        <v>34</v>
      </c>
      <c r="D51" s="18">
        <v>18594</v>
      </c>
      <c r="G51" s="18"/>
    </row>
    <row r="52" spans="2:7">
      <c r="B52" s="7" t="s">
        <v>16</v>
      </c>
      <c r="C52" s="9" t="s">
        <v>35</v>
      </c>
      <c r="D52" s="18">
        <v>4446</v>
      </c>
      <c r="G52" s="18"/>
    </row>
    <row r="53" spans="2:7" ht="15">
      <c r="B53" s="7" t="s">
        <v>17</v>
      </c>
      <c r="C53" s="9" t="s">
        <v>36</v>
      </c>
      <c r="D53" s="18">
        <v>11976</v>
      </c>
      <c r="G53"/>
    </row>
    <row r="54" spans="2:7">
      <c r="B54" s="7" t="s">
        <v>18</v>
      </c>
      <c r="C54" s="9" t="s">
        <v>37</v>
      </c>
      <c r="D54" s="18">
        <v>24</v>
      </c>
      <c r="G54" s="22"/>
    </row>
    <row r="55" spans="2:7" ht="3.75" customHeight="1">
      <c r="B55" s="17"/>
      <c r="C55" s="17"/>
      <c r="D55" s="17"/>
    </row>
    <row r="56" spans="2:7">
      <c r="B56" s="1"/>
      <c r="C56" s="2"/>
    </row>
    <row r="57" spans="2:7">
      <c r="B57" s="3"/>
      <c r="C57" s="4"/>
    </row>
    <row r="58" spans="2:7" ht="15" customHeight="1"/>
    <row r="59" spans="2:7">
      <c r="B59" s="1"/>
      <c r="C59" s="2"/>
    </row>
    <row r="60" spans="2:7">
      <c r="B60" s="3"/>
      <c r="C60" s="4"/>
    </row>
    <row r="61" spans="2:7">
      <c r="B61" s="4"/>
      <c r="C61" s="4"/>
    </row>
  </sheetData>
  <mergeCells count="4">
    <mergeCell ref="B8:C8"/>
    <mergeCell ref="B3:D3"/>
    <mergeCell ref="B6:D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D3D3F5"/>
    <pageSetUpPr fitToPage="1"/>
  </sheetPr>
  <dimension ref="B2:V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9" style="15" bestFit="1" customWidth="1"/>
    <col min="4" max="5" width="6.85546875" style="15" bestFit="1" customWidth="1"/>
    <col min="6" max="6" width="7.42578125" style="15" customWidth="1"/>
    <col min="7" max="7" width="11.5703125" style="15" bestFit="1" customWidth="1"/>
    <col min="8" max="8" width="7.28515625" style="15" bestFit="1" customWidth="1"/>
    <col min="9" max="9" width="8" style="15" customWidth="1"/>
    <col min="10" max="10" width="6.85546875" style="15" bestFit="1" customWidth="1"/>
    <col min="11" max="12" width="6.7109375" style="15" customWidth="1"/>
    <col min="13" max="13" width="7.7109375" style="15" customWidth="1"/>
    <col min="14" max="14" width="6.85546875" style="15" bestFit="1" customWidth="1"/>
    <col min="15" max="15" width="7.28515625" style="15" bestFit="1" customWidth="1"/>
    <col min="16" max="17" width="6.7109375" style="15" customWidth="1"/>
    <col min="18" max="19" width="6.85546875" style="15" bestFit="1" customWidth="1"/>
    <col min="20" max="20" width="8.7109375" style="15" customWidth="1"/>
    <col min="21" max="21" width="7.42578125" style="15" customWidth="1"/>
    <col min="22" max="16384" width="9.140625" style="15"/>
  </cols>
  <sheetData>
    <row r="2" spans="2:22" ht="15">
      <c r="B2" s="14"/>
      <c r="C2" s="14"/>
      <c r="D2" s="14"/>
      <c r="E2" s="14"/>
      <c r="U2" s="14" t="s">
        <v>350</v>
      </c>
    </row>
    <row r="3" spans="2:22" ht="25.5" customHeight="1">
      <c r="B3" s="145" t="s">
        <v>347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2:22" ht="3.75" customHeight="1"/>
    <row r="5" spans="2:22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2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2:22" ht="3" customHeight="1"/>
    <row r="8" spans="2:22" ht="22.5" customHeight="1">
      <c r="B8" s="157" t="s">
        <v>42</v>
      </c>
      <c r="C8" s="162" t="s">
        <v>143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2:22" ht="3.75" customHeight="1">
      <c r="B9" s="157"/>
      <c r="C9" s="94"/>
      <c r="D9" s="25"/>
      <c r="E9" s="25"/>
      <c r="F9" s="25"/>
      <c r="G9" s="25"/>
      <c r="H9" s="25"/>
      <c r="I9" s="25"/>
      <c r="J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2:22" s="16" customFormat="1" ht="62.25" customHeight="1">
      <c r="B10" s="157"/>
      <c r="C10" s="96" t="s">
        <v>19</v>
      </c>
      <c r="D10" s="98" t="s">
        <v>144</v>
      </c>
      <c r="E10" s="27" t="s">
        <v>145</v>
      </c>
      <c r="F10" s="98" t="s">
        <v>146</v>
      </c>
      <c r="G10" s="27" t="s">
        <v>147</v>
      </c>
      <c r="H10" s="98" t="s">
        <v>148</v>
      </c>
      <c r="I10" s="27" t="s">
        <v>157</v>
      </c>
      <c r="J10" s="98" t="s">
        <v>149</v>
      </c>
      <c r="K10" s="27" t="s">
        <v>158</v>
      </c>
      <c r="L10" s="98" t="s">
        <v>159</v>
      </c>
      <c r="M10" s="27" t="s">
        <v>150</v>
      </c>
      <c r="N10" s="98" t="s">
        <v>151</v>
      </c>
      <c r="O10" s="27" t="s">
        <v>152</v>
      </c>
      <c r="P10" s="98" t="s">
        <v>153</v>
      </c>
      <c r="Q10" s="27" t="s">
        <v>160</v>
      </c>
      <c r="R10" s="27" t="s">
        <v>154</v>
      </c>
      <c r="S10" s="98" t="s">
        <v>155</v>
      </c>
      <c r="T10" s="97" t="s">
        <v>484</v>
      </c>
      <c r="U10" s="98" t="s">
        <v>156</v>
      </c>
    </row>
    <row r="11" spans="2:2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2" ht="17.25" customHeight="1">
      <c r="B12" s="5" t="s">
        <v>19</v>
      </c>
      <c r="C12" s="37">
        <f>+SUM(D12:U12)</f>
        <v>743042</v>
      </c>
      <c r="D12" s="37">
        <v>19955.999999999989</v>
      </c>
      <c r="E12" s="37">
        <v>23562.999999999993</v>
      </c>
      <c r="F12" s="37">
        <v>13753.999999999989</v>
      </c>
      <c r="G12" s="37">
        <v>26452.999999999964</v>
      </c>
      <c r="H12" s="37">
        <v>45271.000000000029</v>
      </c>
      <c r="I12" s="37">
        <v>29985.000000000051</v>
      </c>
      <c r="J12" s="37">
        <v>29311.999999999847</v>
      </c>
      <c r="K12" s="37">
        <v>25914.999999999935</v>
      </c>
      <c r="L12" s="37">
        <v>33874.000000000182</v>
      </c>
      <c r="M12" s="37">
        <v>128849.99999999961</v>
      </c>
      <c r="N12" s="37">
        <v>36590.999999999964</v>
      </c>
      <c r="O12" s="37">
        <v>36400.000000000065</v>
      </c>
      <c r="P12" s="37">
        <v>40307.999999999854</v>
      </c>
      <c r="Q12" s="37">
        <v>19009.000000000095</v>
      </c>
      <c r="R12" s="37">
        <v>30545.999999999916</v>
      </c>
      <c r="S12" s="37">
        <v>36400.000000000102</v>
      </c>
      <c r="T12" s="37">
        <v>4689.0000000000055</v>
      </c>
      <c r="U12" s="37">
        <v>162166.00000000041</v>
      </c>
      <c r="V12" s="22"/>
    </row>
    <row r="13" spans="2:22" ht="17.25" customHeight="1">
      <c r="B13" s="11" t="s">
        <v>43</v>
      </c>
      <c r="C13" s="37">
        <f t="shared" ref="C13:C30" si="0">+SUM(D13:U13)</f>
        <v>61359.999999999956</v>
      </c>
      <c r="D13" s="38">
        <v>2012</v>
      </c>
      <c r="E13" s="38">
        <v>2692.0000000000005</v>
      </c>
      <c r="F13" s="38">
        <v>656.00000000000011</v>
      </c>
      <c r="G13" s="38">
        <v>1666.9999999999993</v>
      </c>
      <c r="H13" s="38">
        <v>5362.0000000000018</v>
      </c>
      <c r="I13" s="38">
        <v>2106.9999999999995</v>
      </c>
      <c r="J13" s="38">
        <v>2809.0000000000005</v>
      </c>
      <c r="K13" s="38">
        <v>1562</v>
      </c>
      <c r="L13" s="38">
        <v>2742.9999999999977</v>
      </c>
      <c r="M13" s="38">
        <v>8766.9999999999873</v>
      </c>
      <c r="N13" s="38">
        <v>2359.9999999999991</v>
      </c>
      <c r="O13" s="38">
        <v>2291.0000000000018</v>
      </c>
      <c r="P13" s="38">
        <v>2648.0000000000023</v>
      </c>
      <c r="Q13" s="38">
        <v>1286.0000000000002</v>
      </c>
      <c r="R13" s="38">
        <v>2151.9999999999995</v>
      </c>
      <c r="S13" s="38">
        <v>2205.0000000000014</v>
      </c>
      <c r="T13" s="38">
        <v>270</v>
      </c>
      <c r="U13" s="38">
        <v>17770.999999999967</v>
      </c>
      <c r="V13" s="22"/>
    </row>
    <row r="14" spans="2:22" ht="17.25" customHeight="1">
      <c r="B14" s="11" t="s">
        <v>44</v>
      </c>
      <c r="C14" s="37">
        <f t="shared" si="0"/>
        <v>4961.9999999999991</v>
      </c>
      <c r="D14" s="38">
        <v>87.000000000000028</v>
      </c>
      <c r="E14" s="38">
        <v>60.000000000000014</v>
      </c>
      <c r="F14" s="38">
        <v>76.999999999999972</v>
      </c>
      <c r="G14" s="38">
        <v>46.999999999999993</v>
      </c>
      <c r="H14" s="38">
        <v>777.99999999999966</v>
      </c>
      <c r="I14" s="38">
        <v>107.00000000000003</v>
      </c>
      <c r="J14" s="38">
        <v>110</v>
      </c>
      <c r="K14" s="38">
        <v>44</v>
      </c>
      <c r="L14" s="38">
        <v>156.00000000000003</v>
      </c>
      <c r="M14" s="38">
        <v>1313.9999999999998</v>
      </c>
      <c r="N14" s="38">
        <v>245.99999999999997</v>
      </c>
      <c r="O14" s="38">
        <v>230.00000000000006</v>
      </c>
      <c r="P14" s="38">
        <v>201.00000000000003</v>
      </c>
      <c r="Q14" s="38">
        <v>200.00000000000003</v>
      </c>
      <c r="R14" s="38">
        <v>214</v>
      </c>
      <c r="S14" s="38">
        <v>150.00000000000003</v>
      </c>
      <c r="T14" s="38">
        <v>15</v>
      </c>
      <c r="U14" s="38">
        <v>926.00000000000023</v>
      </c>
      <c r="V14" s="22"/>
    </row>
    <row r="15" spans="2:22" ht="17.25" customHeight="1">
      <c r="B15" s="11" t="s">
        <v>46</v>
      </c>
      <c r="C15" s="37">
        <f t="shared" si="0"/>
        <v>79014.999999999942</v>
      </c>
      <c r="D15" s="38">
        <v>1788.9999999999986</v>
      </c>
      <c r="E15" s="38">
        <v>2353.0000000000009</v>
      </c>
      <c r="F15" s="38">
        <v>999</v>
      </c>
      <c r="G15" s="38">
        <v>2173.9999999999977</v>
      </c>
      <c r="H15" s="38">
        <v>4244.0000000000055</v>
      </c>
      <c r="I15" s="38">
        <v>2782.0000000000041</v>
      </c>
      <c r="J15" s="38">
        <v>2741.0000000000005</v>
      </c>
      <c r="K15" s="38">
        <v>2169.0000000000009</v>
      </c>
      <c r="L15" s="38">
        <v>2848.0000000000027</v>
      </c>
      <c r="M15" s="38">
        <v>9441</v>
      </c>
      <c r="N15" s="38">
        <v>2904.9999999999955</v>
      </c>
      <c r="O15" s="38">
        <v>2671.0000000000014</v>
      </c>
      <c r="P15" s="38">
        <v>3160.0000000000005</v>
      </c>
      <c r="Q15" s="38">
        <v>1212.9999999999982</v>
      </c>
      <c r="R15" s="38">
        <v>1894.9999999999991</v>
      </c>
      <c r="S15" s="38">
        <v>2337.9999999999977</v>
      </c>
      <c r="T15" s="38">
        <v>121</v>
      </c>
      <c r="U15" s="38">
        <v>33171.999999999935</v>
      </c>
      <c r="V15" s="22"/>
    </row>
    <row r="16" spans="2:22" ht="17.25" customHeight="1">
      <c r="B16" s="11" t="s">
        <v>45</v>
      </c>
      <c r="C16" s="37">
        <f t="shared" si="0"/>
        <v>4497.9999999999991</v>
      </c>
      <c r="D16" s="38">
        <v>88.000000000000028</v>
      </c>
      <c r="E16" s="38">
        <v>341.99999999999994</v>
      </c>
      <c r="F16" s="38">
        <v>52</v>
      </c>
      <c r="G16" s="38">
        <v>172.00000000000011</v>
      </c>
      <c r="H16" s="38">
        <v>118.99999999999996</v>
      </c>
      <c r="I16" s="38">
        <v>50</v>
      </c>
      <c r="J16" s="38">
        <v>274</v>
      </c>
      <c r="K16" s="38">
        <v>46.000000000000007</v>
      </c>
      <c r="L16" s="38">
        <v>164</v>
      </c>
      <c r="M16" s="38">
        <v>395.00000000000034</v>
      </c>
      <c r="N16" s="38">
        <v>301.99999999999983</v>
      </c>
      <c r="O16" s="38">
        <v>88</v>
      </c>
      <c r="P16" s="38">
        <v>156.00000000000006</v>
      </c>
      <c r="Q16" s="38">
        <v>193</v>
      </c>
      <c r="R16" s="38">
        <v>65.999999999999986</v>
      </c>
      <c r="S16" s="38">
        <v>407.00000000000068</v>
      </c>
      <c r="T16" s="38">
        <v>16</v>
      </c>
      <c r="U16" s="38">
        <v>1567.9999999999984</v>
      </c>
      <c r="V16" s="22"/>
    </row>
    <row r="17" spans="2:22" ht="17.25" customHeight="1">
      <c r="B17" s="11" t="s">
        <v>47</v>
      </c>
      <c r="C17" s="37">
        <f t="shared" si="0"/>
        <v>8638.0000000000036</v>
      </c>
      <c r="D17" s="38">
        <v>312</v>
      </c>
      <c r="E17" s="38">
        <v>305.99999999999994</v>
      </c>
      <c r="F17" s="38">
        <v>96</v>
      </c>
      <c r="G17" s="38">
        <v>355</v>
      </c>
      <c r="H17" s="38">
        <v>493.00000000000028</v>
      </c>
      <c r="I17" s="38">
        <v>327.00000000000006</v>
      </c>
      <c r="J17" s="38">
        <v>271.00000000000006</v>
      </c>
      <c r="K17" s="38">
        <v>321.99999999999994</v>
      </c>
      <c r="L17" s="38">
        <v>656.00000000000023</v>
      </c>
      <c r="M17" s="38">
        <v>1211.0000000000005</v>
      </c>
      <c r="N17" s="38">
        <v>409</v>
      </c>
      <c r="O17" s="38">
        <v>294.00000000000006</v>
      </c>
      <c r="P17" s="38">
        <v>273.00000000000023</v>
      </c>
      <c r="Q17" s="38">
        <v>363.00000000000006</v>
      </c>
      <c r="R17" s="38">
        <v>360.99999999999989</v>
      </c>
      <c r="S17" s="38">
        <v>522.00000000000023</v>
      </c>
      <c r="T17" s="38">
        <v>19</v>
      </c>
      <c r="U17" s="38">
        <v>2048.0000000000009</v>
      </c>
      <c r="V17" s="22"/>
    </row>
    <row r="18" spans="2:22" ht="17.25" customHeight="1">
      <c r="B18" s="11" t="s">
        <v>48</v>
      </c>
      <c r="C18" s="37">
        <f t="shared" si="0"/>
        <v>28429.000000000007</v>
      </c>
      <c r="D18" s="38">
        <v>810.00000000000011</v>
      </c>
      <c r="E18" s="38">
        <v>847.00000000000034</v>
      </c>
      <c r="F18" s="38">
        <v>415.99999999999989</v>
      </c>
      <c r="G18" s="38">
        <v>1083</v>
      </c>
      <c r="H18" s="38">
        <v>2336.9999999999986</v>
      </c>
      <c r="I18" s="38">
        <v>2212.0000000000014</v>
      </c>
      <c r="J18" s="38">
        <v>1160</v>
      </c>
      <c r="K18" s="38">
        <v>924.00000000000011</v>
      </c>
      <c r="L18" s="38">
        <v>1277.0000000000002</v>
      </c>
      <c r="M18" s="38">
        <v>4526.9999999999973</v>
      </c>
      <c r="N18" s="38">
        <v>1299.0000000000002</v>
      </c>
      <c r="O18" s="38">
        <v>1259.9999999999993</v>
      </c>
      <c r="P18" s="38">
        <v>1682.9999999999975</v>
      </c>
      <c r="Q18" s="38">
        <v>937.00000000000045</v>
      </c>
      <c r="R18" s="38">
        <v>1008.0000000000002</v>
      </c>
      <c r="S18" s="38">
        <v>1118.0000000000014</v>
      </c>
      <c r="T18" s="38">
        <v>49.999999999999993</v>
      </c>
      <c r="U18" s="38">
        <v>5481.0000000000127</v>
      </c>
      <c r="V18" s="22"/>
    </row>
    <row r="19" spans="2:22" ht="17.25" customHeight="1">
      <c r="B19" s="11" t="s">
        <v>49</v>
      </c>
      <c r="C19" s="37">
        <f t="shared" si="0"/>
        <v>10978</v>
      </c>
      <c r="D19" s="38">
        <v>177.00000000000006</v>
      </c>
      <c r="E19" s="38">
        <v>194.00000000000003</v>
      </c>
      <c r="F19" s="38">
        <v>235.99999999999997</v>
      </c>
      <c r="G19" s="38">
        <v>157.99999999999997</v>
      </c>
      <c r="H19" s="38">
        <v>773.00000000000023</v>
      </c>
      <c r="I19" s="38">
        <v>857.99999999999977</v>
      </c>
      <c r="J19" s="38">
        <v>689</v>
      </c>
      <c r="K19" s="38">
        <v>587</v>
      </c>
      <c r="L19" s="38">
        <v>755.99999999999989</v>
      </c>
      <c r="M19" s="38">
        <v>1682.0000000000002</v>
      </c>
      <c r="N19" s="38">
        <v>362.00000000000028</v>
      </c>
      <c r="O19" s="38">
        <v>700.00000000000011</v>
      </c>
      <c r="P19" s="38">
        <v>765.00000000000011</v>
      </c>
      <c r="Q19" s="38">
        <v>576</v>
      </c>
      <c r="R19" s="38">
        <v>679</v>
      </c>
      <c r="S19" s="38">
        <v>394.99999999999994</v>
      </c>
      <c r="T19" s="38">
        <v>22</v>
      </c>
      <c r="U19" s="38">
        <v>1368.9999999999995</v>
      </c>
      <c r="V19" s="22"/>
    </row>
    <row r="20" spans="2:22" ht="17.25" customHeight="1">
      <c r="B20" s="11" t="s">
        <v>50</v>
      </c>
      <c r="C20" s="37">
        <f t="shared" si="0"/>
        <v>38204.000000000007</v>
      </c>
      <c r="D20" s="38">
        <v>608.99999999999989</v>
      </c>
      <c r="E20" s="38">
        <v>578.00000000000011</v>
      </c>
      <c r="F20" s="38">
        <v>1802.0000000000005</v>
      </c>
      <c r="G20" s="38">
        <v>1796.9999999999984</v>
      </c>
      <c r="H20" s="38">
        <v>1765.0000000000011</v>
      </c>
      <c r="I20" s="38">
        <v>537.00000000000011</v>
      </c>
      <c r="J20" s="38">
        <v>1957.0000000000005</v>
      </c>
      <c r="K20" s="38">
        <v>1064.0000000000007</v>
      </c>
      <c r="L20" s="38">
        <v>2014.9999999999984</v>
      </c>
      <c r="M20" s="38">
        <v>7154.0000000000045</v>
      </c>
      <c r="N20" s="38">
        <v>3121.9999999999991</v>
      </c>
      <c r="O20" s="38">
        <v>2356.9999999999995</v>
      </c>
      <c r="P20" s="38">
        <v>3382.0000000000023</v>
      </c>
      <c r="Q20" s="38">
        <v>820</v>
      </c>
      <c r="R20" s="38">
        <v>2566.0000000000009</v>
      </c>
      <c r="S20" s="38">
        <v>2992.0000000000009</v>
      </c>
      <c r="T20" s="38">
        <v>259.99999999999994</v>
      </c>
      <c r="U20" s="38">
        <v>3426.9999999999977</v>
      </c>
      <c r="V20" s="22"/>
    </row>
    <row r="21" spans="2:22" ht="17.25" customHeight="1">
      <c r="B21" s="11" t="s">
        <v>51</v>
      </c>
      <c r="C21" s="37">
        <f t="shared" si="0"/>
        <v>4872</v>
      </c>
      <c r="D21" s="38">
        <v>103.99999999999999</v>
      </c>
      <c r="E21" s="38">
        <v>306.99999999999994</v>
      </c>
      <c r="F21" s="38">
        <v>37.000000000000007</v>
      </c>
      <c r="G21" s="38">
        <v>54</v>
      </c>
      <c r="H21" s="38">
        <v>347.00000000000011</v>
      </c>
      <c r="I21" s="38">
        <v>107</v>
      </c>
      <c r="J21" s="38">
        <v>124.00000000000003</v>
      </c>
      <c r="K21" s="38">
        <v>34.000000000000014</v>
      </c>
      <c r="L21" s="38">
        <v>117</v>
      </c>
      <c r="M21" s="38">
        <v>1583.9999999999998</v>
      </c>
      <c r="N21" s="38">
        <v>212.00000000000003</v>
      </c>
      <c r="O21" s="38">
        <v>180.99999999999994</v>
      </c>
      <c r="P21" s="38">
        <v>137</v>
      </c>
      <c r="Q21" s="38">
        <v>46</v>
      </c>
      <c r="R21" s="38">
        <v>102</v>
      </c>
      <c r="S21" s="38">
        <v>299.99999999999994</v>
      </c>
      <c r="T21" s="38">
        <v>10</v>
      </c>
      <c r="U21" s="38">
        <v>1068.9999999999998</v>
      </c>
      <c r="V21" s="22"/>
    </row>
    <row r="22" spans="2:22" ht="17.25" customHeight="1">
      <c r="B22" s="11" t="s">
        <v>52</v>
      </c>
      <c r="C22" s="37">
        <f t="shared" si="0"/>
        <v>25219.999999999993</v>
      </c>
      <c r="D22" s="38">
        <v>452.99999999999994</v>
      </c>
      <c r="E22" s="38">
        <v>576.00000000000045</v>
      </c>
      <c r="F22" s="38">
        <v>350.99999999999994</v>
      </c>
      <c r="G22" s="38">
        <v>847.00000000000057</v>
      </c>
      <c r="H22" s="38">
        <v>2030</v>
      </c>
      <c r="I22" s="38">
        <v>1946.9999999999998</v>
      </c>
      <c r="J22" s="38">
        <v>855.00000000000034</v>
      </c>
      <c r="K22" s="38">
        <v>720.99999999999966</v>
      </c>
      <c r="L22" s="38">
        <v>1004.9999999999997</v>
      </c>
      <c r="M22" s="38">
        <v>4326.99999999999</v>
      </c>
      <c r="N22" s="38">
        <v>1379.0000000000007</v>
      </c>
      <c r="O22" s="38">
        <v>1151.0000000000007</v>
      </c>
      <c r="P22" s="38">
        <v>1342.9999999999989</v>
      </c>
      <c r="Q22" s="38">
        <v>1107.0000000000005</v>
      </c>
      <c r="R22" s="38">
        <v>827.00000000000068</v>
      </c>
      <c r="S22" s="38">
        <v>1130.0000000000002</v>
      </c>
      <c r="T22" s="38">
        <v>151</v>
      </c>
      <c r="U22" s="38">
        <v>5020.0000000000045</v>
      </c>
      <c r="V22" s="22"/>
    </row>
    <row r="23" spans="2:22" ht="17.25" customHeight="1">
      <c r="B23" s="11" t="s">
        <v>53</v>
      </c>
      <c r="C23" s="37">
        <f t="shared" si="0"/>
        <v>239775.99999999988</v>
      </c>
      <c r="D23" s="38">
        <v>7684.9999999999936</v>
      </c>
      <c r="E23" s="38">
        <v>8053.0000000000146</v>
      </c>
      <c r="F23" s="38">
        <v>5108</v>
      </c>
      <c r="G23" s="38">
        <v>10196.99999999998</v>
      </c>
      <c r="H23" s="38">
        <v>11971</v>
      </c>
      <c r="I23" s="38">
        <v>9391.0000000000036</v>
      </c>
      <c r="J23" s="38">
        <v>10319.999999999982</v>
      </c>
      <c r="K23" s="38">
        <v>11704.999999999993</v>
      </c>
      <c r="L23" s="38">
        <v>11464.999999999984</v>
      </c>
      <c r="M23" s="38">
        <v>39367.000000000116</v>
      </c>
      <c r="N23" s="38">
        <v>12051.999999999989</v>
      </c>
      <c r="O23" s="38">
        <v>13881.999999999989</v>
      </c>
      <c r="P23" s="38">
        <v>14508.000000000015</v>
      </c>
      <c r="Q23" s="38">
        <v>6959.9999999999927</v>
      </c>
      <c r="R23" s="38">
        <v>11887.999999999969</v>
      </c>
      <c r="S23" s="38">
        <v>14051.000000000011</v>
      </c>
      <c r="T23" s="38">
        <v>1952.9999999999998</v>
      </c>
      <c r="U23" s="38">
        <v>39219.999999999869</v>
      </c>
      <c r="V23" s="22"/>
    </row>
    <row r="24" spans="2:22" ht="17.25" customHeight="1">
      <c r="B24" s="11" t="s">
        <v>54</v>
      </c>
      <c r="C24" s="37">
        <f t="shared" si="0"/>
        <v>1981</v>
      </c>
      <c r="D24" s="38">
        <v>39</v>
      </c>
      <c r="E24" s="38">
        <v>62.999999999999986</v>
      </c>
      <c r="F24" s="38">
        <v>15</v>
      </c>
      <c r="G24" s="38">
        <v>31.999999999999996</v>
      </c>
      <c r="H24" s="38">
        <v>155</v>
      </c>
      <c r="I24" s="38">
        <v>107</v>
      </c>
      <c r="J24" s="38">
        <v>40</v>
      </c>
      <c r="K24" s="38">
        <v>31</v>
      </c>
      <c r="L24" s="38">
        <v>63</v>
      </c>
      <c r="M24" s="38">
        <v>536.00000000000011</v>
      </c>
      <c r="N24" s="38">
        <v>134.00000000000011</v>
      </c>
      <c r="O24" s="38">
        <v>102.00000000000003</v>
      </c>
      <c r="P24" s="38">
        <v>114.00000000000003</v>
      </c>
      <c r="Q24" s="38">
        <v>54.000000000000014</v>
      </c>
      <c r="R24" s="38">
        <v>62.999999999999986</v>
      </c>
      <c r="S24" s="38">
        <v>101.99999999999999</v>
      </c>
      <c r="T24" s="38">
        <v>9</v>
      </c>
      <c r="U24" s="38">
        <v>322</v>
      </c>
      <c r="V24" s="22"/>
    </row>
    <row r="25" spans="2:22" ht="17.25" customHeight="1">
      <c r="B25" s="11" t="s">
        <v>55</v>
      </c>
      <c r="C25" s="37">
        <f t="shared" si="0"/>
        <v>119506.00000000001</v>
      </c>
      <c r="D25" s="38">
        <v>2910.0000000000005</v>
      </c>
      <c r="E25" s="38">
        <v>3987.9999999999977</v>
      </c>
      <c r="F25" s="38">
        <v>2358</v>
      </c>
      <c r="G25" s="38">
        <v>4430.0000000000064</v>
      </c>
      <c r="H25" s="38">
        <v>7089.0000000000073</v>
      </c>
      <c r="I25" s="38">
        <v>4981.9999999999991</v>
      </c>
      <c r="J25" s="38">
        <v>4417.0000000000009</v>
      </c>
      <c r="K25" s="38">
        <v>3351.0000000000027</v>
      </c>
      <c r="L25" s="38">
        <v>4875.9999999999873</v>
      </c>
      <c r="M25" s="38">
        <v>22329.000000000011</v>
      </c>
      <c r="N25" s="38">
        <v>6206.9999999999782</v>
      </c>
      <c r="O25" s="38">
        <v>5632.0000000000027</v>
      </c>
      <c r="P25" s="38">
        <v>6263.9999999999982</v>
      </c>
      <c r="Q25" s="38">
        <v>3092.0000000000018</v>
      </c>
      <c r="R25" s="38">
        <v>4510.9999999999973</v>
      </c>
      <c r="S25" s="38">
        <v>6036.0000000000018</v>
      </c>
      <c r="T25" s="38">
        <v>1512.9999999999993</v>
      </c>
      <c r="U25" s="38">
        <v>25521.000000000018</v>
      </c>
      <c r="V25" s="22"/>
    </row>
    <row r="26" spans="2:22" ht="17.25" customHeight="1">
      <c r="B26" s="11" t="s">
        <v>56</v>
      </c>
      <c r="C26" s="37">
        <f t="shared" si="0"/>
        <v>21847</v>
      </c>
      <c r="D26" s="38">
        <v>539</v>
      </c>
      <c r="E26" s="38">
        <v>1088.9999999999998</v>
      </c>
      <c r="F26" s="38">
        <v>286</v>
      </c>
      <c r="G26" s="38">
        <v>439.00000000000006</v>
      </c>
      <c r="H26" s="38">
        <v>1684.9999999999998</v>
      </c>
      <c r="I26" s="38">
        <v>1066.9999999999993</v>
      </c>
      <c r="J26" s="38">
        <v>741</v>
      </c>
      <c r="K26" s="38">
        <v>496.00000000000011</v>
      </c>
      <c r="L26" s="38">
        <v>1255.9999999999995</v>
      </c>
      <c r="M26" s="38">
        <v>5218.0000000000009</v>
      </c>
      <c r="N26" s="38">
        <v>1088.0000000000005</v>
      </c>
      <c r="O26" s="38">
        <v>1032.9999999999998</v>
      </c>
      <c r="P26" s="38">
        <v>912.99999999999909</v>
      </c>
      <c r="Q26" s="38">
        <v>819.00000000000034</v>
      </c>
      <c r="R26" s="38">
        <v>765.00000000000045</v>
      </c>
      <c r="S26" s="38">
        <v>1119.0000000000007</v>
      </c>
      <c r="T26" s="38">
        <v>72.000000000000014</v>
      </c>
      <c r="U26" s="38">
        <v>3222.0000000000009</v>
      </c>
      <c r="V26" s="22"/>
    </row>
    <row r="27" spans="2:22" ht="17.25" customHeight="1">
      <c r="B27" s="11" t="s">
        <v>57</v>
      </c>
      <c r="C27" s="37">
        <f t="shared" si="0"/>
        <v>43875</v>
      </c>
      <c r="D27" s="38">
        <v>944.00000000000034</v>
      </c>
      <c r="E27" s="38">
        <v>1207</v>
      </c>
      <c r="F27" s="38">
        <v>802.99999999999977</v>
      </c>
      <c r="G27" s="38">
        <v>1785.9999999999993</v>
      </c>
      <c r="H27" s="38">
        <v>2841.0000000000036</v>
      </c>
      <c r="I27" s="38">
        <v>1694.9999999999998</v>
      </c>
      <c r="J27" s="38">
        <v>1361.0000000000011</v>
      </c>
      <c r="K27" s="38">
        <v>1393</v>
      </c>
      <c r="L27" s="38">
        <v>2109.9999999999982</v>
      </c>
      <c r="M27" s="38">
        <v>10055.000000000005</v>
      </c>
      <c r="N27" s="38">
        <v>2527.9999999999977</v>
      </c>
      <c r="O27" s="38">
        <v>2575.9999999999995</v>
      </c>
      <c r="P27" s="38">
        <v>2756.0000000000009</v>
      </c>
      <c r="Q27" s="38">
        <v>549.00000000000045</v>
      </c>
      <c r="R27" s="38">
        <v>2050.0000000000023</v>
      </c>
      <c r="S27" s="38">
        <v>1966.0000000000027</v>
      </c>
      <c r="T27" s="38">
        <v>122.99999999999994</v>
      </c>
      <c r="U27" s="38">
        <v>7131.9999999999891</v>
      </c>
      <c r="V27" s="22"/>
    </row>
    <row r="28" spans="2:22" ht="17.25" customHeight="1">
      <c r="B28" s="11" t="s">
        <v>58</v>
      </c>
      <c r="C28" s="37">
        <f t="shared" si="0"/>
        <v>16642.000000000007</v>
      </c>
      <c r="D28" s="38">
        <v>868.99999999999989</v>
      </c>
      <c r="E28" s="38">
        <v>390.00000000000023</v>
      </c>
      <c r="F28" s="38">
        <v>127.00000000000003</v>
      </c>
      <c r="G28" s="38">
        <v>546.99999999999989</v>
      </c>
      <c r="H28" s="38">
        <v>1767.0000000000009</v>
      </c>
      <c r="I28" s="38">
        <v>501</v>
      </c>
      <c r="J28" s="38">
        <v>742.00000000000023</v>
      </c>
      <c r="K28" s="38">
        <v>493.00000000000011</v>
      </c>
      <c r="L28" s="38">
        <v>806.99999999999977</v>
      </c>
      <c r="M28" s="38">
        <v>4687.0000000000045</v>
      </c>
      <c r="N28" s="38">
        <v>707.00000000000057</v>
      </c>
      <c r="O28" s="38">
        <v>676.00000000000034</v>
      </c>
      <c r="P28" s="38">
        <v>655.99999999999943</v>
      </c>
      <c r="Q28" s="38">
        <v>222.99999999999997</v>
      </c>
      <c r="R28" s="38">
        <v>409.00000000000023</v>
      </c>
      <c r="S28" s="38">
        <v>447.00000000000006</v>
      </c>
      <c r="T28" s="38">
        <v>35</v>
      </c>
      <c r="U28" s="38">
        <v>2559.0000000000014</v>
      </c>
      <c r="V28" s="22"/>
    </row>
    <row r="29" spans="2:22" ht="17.25" customHeight="1">
      <c r="B29" s="11" t="s">
        <v>59</v>
      </c>
      <c r="C29" s="37">
        <f t="shared" si="0"/>
        <v>8783.9999999999982</v>
      </c>
      <c r="D29" s="38">
        <v>64.000000000000014</v>
      </c>
      <c r="E29" s="38">
        <v>78</v>
      </c>
      <c r="F29" s="38">
        <v>74</v>
      </c>
      <c r="G29" s="38">
        <v>205.99999999999991</v>
      </c>
      <c r="H29" s="38">
        <v>388</v>
      </c>
      <c r="I29" s="38">
        <v>130</v>
      </c>
      <c r="J29" s="38">
        <v>226</v>
      </c>
      <c r="K29" s="38">
        <v>400.99999999999989</v>
      </c>
      <c r="L29" s="38">
        <v>469.99999999999966</v>
      </c>
      <c r="M29" s="38">
        <v>1447.9999999999984</v>
      </c>
      <c r="N29" s="38">
        <v>410.00000000000028</v>
      </c>
      <c r="O29" s="38">
        <v>350.99999999999989</v>
      </c>
      <c r="P29" s="38">
        <v>451.99999999999983</v>
      </c>
      <c r="Q29" s="38">
        <v>95</v>
      </c>
      <c r="R29" s="38">
        <v>257.99999999999989</v>
      </c>
      <c r="S29" s="38">
        <v>519.00000000000023</v>
      </c>
      <c r="T29" s="38">
        <v>14</v>
      </c>
      <c r="U29" s="38">
        <v>3200</v>
      </c>
      <c r="V29" s="22"/>
    </row>
    <row r="30" spans="2:22" ht="17.25" customHeight="1">
      <c r="B30" s="11" t="s">
        <v>60</v>
      </c>
      <c r="C30" s="37">
        <f t="shared" si="0"/>
        <v>24455</v>
      </c>
      <c r="D30" s="38">
        <v>464.99999999999989</v>
      </c>
      <c r="E30" s="38">
        <v>440.00000000000028</v>
      </c>
      <c r="F30" s="38">
        <v>261.00000000000011</v>
      </c>
      <c r="G30" s="38">
        <v>461.99999999999989</v>
      </c>
      <c r="H30" s="38">
        <v>1127</v>
      </c>
      <c r="I30" s="38">
        <v>1077.9999999999995</v>
      </c>
      <c r="J30" s="38">
        <v>475.00000000000023</v>
      </c>
      <c r="K30" s="38">
        <v>572.00000000000011</v>
      </c>
      <c r="L30" s="38">
        <v>1090.0000000000009</v>
      </c>
      <c r="M30" s="38">
        <v>4808.0000000000064</v>
      </c>
      <c r="N30" s="38">
        <v>868.99999999999943</v>
      </c>
      <c r="O30" s="38">
        <v>925</v>
      </c>
      <c r="P30" s="38">
        <v>896.99999999999977</v>
      </c>
      <c r="Q30" s="38">
        <v>476.00000000000017</v>
      </c>
      <c r="R30" s="38">
        <v>732.00000000000011</v>
      </c>
      <c r="S30" s="38">
        <v>603.00000000000023</v>
      </c>
      <c r="T30" s="38">
        <v>36</v>
      </c>
      <c r="U30" s="38">
        <v>9138.9999999999927</v>
      </c>
      <c r="V30" s="22"/>
    </row>
    <row r="31" spans="2:2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</sheetData>
  <mergeCells count="5">
    <mergeCell ref="B3:U3"/>
    <mergeCell ref="B5:U5"/>
    <mergeCell ref="B6:U6"/>
    <mergeCell ref="C8:U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D3D3F5"/>
  </sheetPr>
  <dimension ref="B2:K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0.140625" style="15" customWidth="1"/>
    <col min="5" max="5" width="9.140625" style="15" customWidth="1"/>
    <col min="6" max="6" width="9" style="15" customWidth="1"/>
    <col min="7" max="7" width="17" style="15" customWidth="1"/>
    <col min="8" max="8" width="11.710937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164</v>
      </c>
    </row>
    <row r="3" spans="2:11" ht="24" customHeight="1">
      <c r="B3" s="145" t="s">
        <v>163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2024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21.75" customHeight="1">
      <c r="B8" s="157" t="s">
        <v>38</v>
      </c>
      <c r="C8" s="157"/>
      <c r="D8" s="162" t="s">
        <v>165</v>
      </c>
      <c r="E8" s="159"/>
      <c r="F8" s="161"/>
      <c r="G8" s="161"/>
      <c r="H8" s="161"/>
      <c r="I8" s="165"/>
    </row>
    <row r="9" spans="2:11" ht="3.75" customHeight="1">
      <c r="B9" s="157"/>
      <c r="C9" s="157"/>
      <c r="D9" s="94"/>
      <c r="E9" s="25"/>
      <c r="F9" s="25"/>
      <c r="G9" s="25"/>
      <c r="H9" s="25"/>
      <c r="I9" s="95"/>
    </row>
    <row r="10" spans="2:11" s="16" customFormat="1" ht="58.5" customHeight="1">
      <c r="B10" s="157"/>
      <c r="C10" s="157"/>
      <c r="D10" s="89" t="s">
        <v>166</v>
      </c>
      <c r="E10" s="93" t="s">
        <v>167</v>
      </c>
      <c r="F10" s="21" t="s">
        <v>168</v>
      </c>
      <c r="G10" s="93" t="s">
        <v>473</v>
      </c>
      <c r="H10" s="93" t="s">
        <v>169</v>
      </c>
      <c r="I10" s="90" t="s">
        <v>170</v>
      </c>
      <c r="K10" s="65"/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K11" s="65"/>
    </row>
    <row r="12" spans="2:11" ht="12.95" customHeight="1">
      <c r="C12" s="5" t="s">
        <v>19</v>
      </c>
      <c r="D12" s="37">
        <v>83206</v>
      </c>
      <c r="E12" s="37">
        <v>36256</v>
      </c>
      <c r="F12" s="37">
        <v>35066</v>
      </c>
      <c r="G12" s="37">
        <v>117783</v>
      </c>
      <c r="H12" s="37">
        <v>59901</v>
      </c>
      <c r="I12" s="37">
        <v>86766</v>
      </c>
      <c r="J12" s="50"/>
      <c r="K12" s="65"/>
    </row>
    <row r="13" spans="2:11" ht="12.95" customHeight="1">
      <c r="B13" s="7" t="s">
        <v>20</v>
      </c>
      <c r="C13" s="8" t="s">
        <v>26</v>
      </c>
      <c r="D13" s="38">
        <v>2544</v>
      </c>
      <c r="E13" s="38">
        <v>1998</v>
      </c>
      <c r="F13" s="38">
        <v>1680</v>
      </c>
      <c r="G13" s="38">
        <v>3816</v>
      </c>
      <c r="H13" s="38">
        <v>1369</v>
      </c>
      <c r="I13" s="38">
        <v>3100</v>
      </c>
      <c r="J13" s="50"/>
      <c r="K13" s="65"/>
    </row>
    <row r="14" spans="2:11" ht="12.95" customHeight="1">
      <c r="B14" s="7" t="s">
        <v>0</v>
      </c>
      <c r="C14" s="8" t="s">
        <v>21</v>
      </c>
      <c r="D14" s="38">
        <v>343</v>
      </c>
      <c r="E14" s="38">
        <v>139</v>
      </c>
      <c r="F14" s="38">
        <v>85</v>
      </c>
      <c r="G14" s="38">
        <v>359</v>
      </c>
      <c r="H14" s="38">
        <v>149</v>
      </c>
      <c r="I14" s="38">
        <v>344</v>
      </c>
      <c r="J14" s="50"/>
      <c r="K14" s="65"/>
    </row>
    <row r="15" spans="2:11" ht="12.95" customHeight="1">
      <c r="B15" s="7" t="s">
        <v>1</v>
      </c>
      <c r="C15" s="8" t="s">
        <v>22</v>
      </c>
      <c r="D15" s="38">
        <f t="shared" ref="D15:I15" si="0">+SUM(D16:D39)</f>
        <v>13010</v>
      </c>
      <c r="E15" s="38">
        <f t="shared" si="0"/>
        <v>5615</v>
      </c>
      <c r="F15" s="38">
        <f t="shared" si="0"/>
        <v>3949</v>
      </c>
      <c r="G15" s="38">
        <f t="shared" si="0"/>
        <v>15480</v>
      </c>
      <c r="H15" s="38">
        <f t="shared" si="0"/>
        <v>7016</v>
      </c>
      <c r="I15" s="38">
        <f t="shared" si="0"/>
        <v>12976</v>
      </c>
      <c r="J15" s="50"/>
      <c r="K15" s="65"/>
    </row>
    <row r="16" spans="2:11" ht="12.95" hidden="1" customHeight="1" outlineLevel="1">
      <c r="B16" s="116">
        <v>10</v>
      </c>
      <c r="C16" s="117" t="s">
        <v>523</v>
      </c>
      <c r="D16" s="120">
        <v>1811</v>
      </c>
      <c r="E16" s="120">
        <v>1003</v>
      </c>
      <c r="F16" s="120">
        <v>889</v>
      </c>
      <c r="G16" s="120">
        <v>2490</v>
      </c>
      <c r="H16" s="120">
        <v>1319</v>
      </c>
      <c r="I16" s="120">
        <v>1886</v>
      </c>
    </row>
    <row r="17" spans="2:9" ht="12.95" hidden="1" customHeight="1" outlineLevel="1">
      <c r="B17" s="116">
        <v>11</v>
      </c>
      <c r="C17" s="117" t="s">
        <v>524</v>
      </c>
      <c r="D17" s="120">
        <v>305</v>
      </c>
      <c r="E17" s="120">
        <v>188</v>
      </c>
      <c r="F17" s="120">
        <v>103</v>
      </c>
      <c r="G17" s="120">
        <v>338</v>
      </c>
      <c r="H17" s="120">
        <v>142</v>
      </c>
      <c r="I17" s="120">
        <v>281</v>
      </c>
    </row>
    <row r="18" spans="2:9" ht="12.95" hidden="1" customHeight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  <c r="I18" s="120">
        <v>1</v>
      </c>
    </row>
    <row r="19" spans="2:9" ht="12.95" hidden="1" customHeight="1" outlineLevel="1">
      <c r="B19" s="116">
        <v>13</v>
      </c>
      <c r="C19" s="117" t="s">
        <v>526</v>
      </c>
      <c r="D19" s="120">
        <v>607</v>
      </c>
      <c r="E19" s="120">
        <v>176</v>
      </c>
      <c r="F19" s="120">
        <v>133</v>
      </c>
      <c r="G19" s="120">
        <v>704</v>
      </c>
      <c r="H19" s="120">
        <v>273</v>
      </c>
      <c r="I19" s="120">
        <v>556</v>
      </c>
    </row>
    <row r="20" spans="2:9" ht="12.95" hidden="1" customHeight="1" outlineLevel="1">
      <c r="B20" s="116">
        <v>14</v>
      </c>
      <c r="C20" s="117" t="s">
        <v>527</v>
      </c>
      <c r="D20" s="120">
        <v>869</v>
      </c>
      <c r="E20" s="120">
        <v>166</v>
      </c>
      <c r="F20" s="120">
        <v>240</v>
      </c>
      <c r="G20" s="120">
        <v>1299</v>
      </c>
      <c r="H20" s="120">
        <v>491</v>
      </c>
      <c r="I20" s="120">
        <v>911</v>
      </c>
    </row>
    <row r="21" spans="2:9" ht="12.95" hidden="1" customHeight="1" outlineLevel="1">
      <c r="B21" s="116">
        <v>15</v>
      </c>
      <c r="C21" s="117" t="s">
        <v>528</v>
      </c>
      <c r="D21" s="120">
        <v>634</v>
      </c>
      <c r="E21" s="120">
        <v>357</v>
      </c>
      <c r="F21" s="120">
        <v>142</v>
      </c>
      <c r="G21" s="120">
        <v>620</v>
      </c>
      <c r="H21" s="120">
        <v>306</v>
      </c>
      <c r="I21" s="120">
        <v>553</v>
      </c>
    </row>
    <row r="22" spans="2:9" ht="12.95" hidden="1" customHeight="1" outlineLevel="1">
      <c r="B22" s="116">
        <v>16</v>
      </c>
      <c r="C22" s="117" t="s">
        <v>529</v>
      </c>
      <c r="D22" s="120">
        <v>926</v>
      </c>
      <c r="E22" s="120">
        <v>336</v>
      </c>
      <c r="F22" s="120">
        <v>259</v>
      </c>
      <c r="G22" s="120">
        <v>1052</v>
      </c>
      <c r="H22" s="120">
        <v>457</v>
      </c>
      <c r="I22" s="120">
        <v>943</v>
      </c>
    </row>
    <row r="23" spans="2:9" ht="12.95" hidden="1" customHeight="1" outlineLevel="1">
      <c r="B23" s="116">
        <v>17</v>
      </c>
      <c r="C23" s="117" t="s">
        <v>530</v>
      </c>
      <c r="D23" s="120">
        <v>190</v>
      </c>
      <c r="E23" s="120">
        <v>85</v>
      </c>
      <c r="F23" s="120">
        <v>63</v>
      </c>
      <c r="G23" s="120">
        <v>220</v>
      </c>
      <c r="H23" s="120">
        <v>120</v>
      </c>
      <c r="I23" s="120">
        <v>197</v>
      </c>
    </row>
    <row r="24" spans="2:9" ht="12.95" hidden="1" customHeight="1" outlineLevel="1">
      <c r="B24" s="116">
        <v>18</v>
      </c>
      <c r="C24" s="117" t="s">
        <v>531</v>
      </c>
      <c r="D24" s="120">
        <v>367</v>
      </c>
      <c r="E24" s="120">
        <v>185</v>
      </c>
      <c r="F24" s="120">
        <v>114</v>
      </c>
      <c r="G24" s="120">
        <v>458</v>
      </c>
      <c r="H24" s="120">
        <v>190</v>
      </c>
      <c r="I24" s="120">
        <v>350</v>
      </c>
    </row>
    <row r="25" spans="2:9" ht="12.95" hidden="1" customHeight="1" outlineLevel="1">
      <c r="B25" s="116">
        <v>19</v>
      </c>
      <c r="C25" s="117" t="s">
        <v>532</v>
      </c>
      <c r="D25" s="120">
        <v>15</v>
      </c>
      <c r="E25" s="120">
        <v>10</v>
      </c>
      <c r="F25" s="120">
        <v>8</v>
      </c>
      <c r="G25" s="120">
        <v>17</v>
      </c>
      <c r="H25" s="120">
        <v>12</v>
      </c>
      <c r="I25" s="120">
        <v>12</v>
      </c>
    </row>
    <row r="26" spans="2:9" ht="12.95" hidden="1" customHeight="1" outlineLevel="1">
      <c r="B26" s="116">
        <v>20</v>
      </c>
      <c r="C26" s="117" t="s">
        <v>533</v>
      </c>
      <c r="D26" s="120">
        <v>271</v>
      </c>
      <c r="E26" s="120">
        <v>182</v>
      </c>
      <c r="F26" s="120">
        <v>97</v>
      </c>
      <c r="G26" s="120">
        <v>299</v>
      </c>
      <c r="H26" s="120">
        <v>168</v>
      </c>
      <c r="I26" s="120">
        <v>256</v>
      </c>
    </row>
    <row r="27" spans="2:9" ht="12.95" hidden="1" customHeight="1" outlineLevel="1">
      <c r="B27" s="116">
        <v>21</v>
      </c>
      <c r="C27" s="117" t="s">
        <v>534</v>
      </c>
      <c r="D27" s="120">
        <v>65</v>
      </c>
      <c r="E27" s="120">
        <v>42</v>
      </c>
      <c r="F27" s="120">
        <v>34</v>
      </c>
      <c r="G27" s="120">
        <v>71</v>
      </c>
      <c r="H27" s="120">
        <v>38</v>
      </c>
      <c r="I27" s="120">
        <v>45</v>
      </c>
    </row>
    <row r="28" spans="2:9" ht="12.95" hidden="1" customHeight="1" outlineLevel="1">
      <c r="B28" s="116">
        <v>22</v>
      </c>
      <c r="C28" s="117" t="s">
        <v>535</v>
      </c>
      <c r="D28" s="120">
        <v>444</v>
      </c>
      <c r="E28" s="120">
        <v>176</v>
      </c>
      <c r="F28" s="120">
        <v>106</v>
      </c>
      <c r="G28" s="120">
        <v>482</v>
      </c>
      <c r="H28" s="120">
        <v>227</v>
      </c>
      <c r="I28" s="120">
        <v>405</v>
      </c>
    </row>
    <row r="29" spans="2:9" ht="12.95" hidden="1" customHeight="1" outlineLevel="1">
      <c r="B29" s="116">
        <v>23</v>
      </c>
      <c r="C29" s="117" t="s">
        <v>536</v>
      </c>
      <c r="D29" s="120">
        <v>1041</v>
      </c>
      <c r="E29" s="120">
        <v>481</v>
      </c>
      <c r="F29" s="120">
        <v>316</v>
      </c>
      <c r="G29" s="120">
        <v>1145</v>
      </c>
      <c r="H29" s="120">
        <v>455</v>
      </c>
      <c r="I29" s="120">
        <v>1036</v>
      </c>
    </row>
    <row r="30" spans="2:9" ht="12.95" hidden="1" customHeight="1" outlineLevel="1">
      <c r="B30" s="116">
        <v>24</v>
      </c>
      <c r="C30" s="117" t="s">
        <v>537</v>
      </c>
      <c r="D30" s="120">
        <v>115</v>
      </c>
      <c r="E30" s="120">
        <v>54</v>
      </c>
      <c r="F30" s="120">
        <v>41</v>
      </c>
      <c r="G30" s="120">
        <v>112</v>
      </c>
      <c r="H30" s="120">
        <v>68</v>
      </c>
      <c r="I30" s="120">
        <v>103</v>
      </c>
    </row>
    <row r="31" spans="2:9" ht="12.95" hidden="1" customHeight="1" outlineLevel="1">
      <c r="B31" s="116">
        <v>25</v>
      </c>
      <c r="C31" s="117" t="s">
        <v>538</v>
      </c>
      <c r="D31" s="120">
        <v>2578</v>
      </c>
      <c r="E31" s="120">
        <v>979</v>
      </c>
      <c r="F31" s="120">
        <v>672</v>
      </c>
      <c r="G31" s="120">
        <v>2942</v>
      </c>
      <c r="H31" s="120">
        <v>1279</v>
      </c>
      <c r="I31" s="120">
        <v>2651</v>
      </c>
    </row>
    <row r="32" spans="2:9" ht="12.95" hidden="1" customHeight="1" outlineLevel="1">
      <c r="B32" s="116">
        <v>26</v>
      </c>
      <c r="C32" s="117" t="s">
        <v>539</v>
      </c>
      <c r="D32" s="120">
        <v>82</v>
      </c>
      <c r="E32" s="120">
        <v>31</v>
      </c>
      <c r="F32" s="120">
        <v>27</v>
      </c>
      <c r="G32" s="120">
        <v>82</v>
      </c>
      <c r="H32" s="120">
        <v>40</v>
      </c>
      <c r="I32" s="120">
        <v>71</v>
      </c>
    </row>
    <row r="33" spans="2:11" ht="12.95" hidden="1" customHeight="1" outlineLevel="1">
      <c r="B33" s="116">
        <v>27</v>
      </c>
      <c r="C33" s="117" t="s">
        <v>540</v>
      </c>
      <c r="D33" s="120">
        <v>158</v>
      </c>
      <c r="E33" s="120">
        <v>64</v>
      </c>
      <c r="F33" s="120">
        <v>42</v>
      </c>
      <c r="G33" s="120">
        <v>191</v>
      </c>
      <c r="H33" s="120">
        <v>103</v>
      </c>
      <c r="I33" s="120">
        <v>166</v>
      </c>
    </row>
    <row r="34" spans="2:11" ht="12.95" hidden="1" customHeight="1" outlineLevel="1">
      <c r="B34" s="116">
        <v>28</v>
      </c>
      <c r="C34" s="117" t="s">
        <v>541</v>
      </c>
      <c r="D34" s="120">
        <v>462</v>
      </c>
      <c r="E34" s="120">
        <v>183</v>
      </c>
      <c r="F34" s="120">
        <v>108</v>
      </c>
      <c r="G34" s="120">
        <v>524</v>
      </c>
      <c r="H34" s="120">
        <v>223</v>
      </c>
      <c r="I34" s="120">
        <v>452</v>
      </c>
    </row>
    <row r="35" spans="2:11" ht="12.95" hidden="1" customHeight="1" outlineLevel="1">
      <c r="B35" s="116">
        <v>29</v>
      </c>
      <c r="C35" s="117" t="s">
        <v>542</v>
      </c>
      <c r="D35" s="120">
        <v>206</v>
      </c>
      <c r="E35" s="120">
        <v>111</v>
      </c>
      <c r="F35" s="120">
        <v>64</v>
      </c>
      <c r="G35" s="120">
        <v>210</v>
      </c>
      <c r="H35" s="120">
        <v>116</v>
      </c>
      <c r="I35" s="120">
        <v>179</v>
      </c>
    </row>
    <row r="36" spans="2:11" ht="12.95" hidden="1" customHeight="1" outlineLevel="1">
      <c r="B36" s="116">
        <v>30</v>
      </c>
      <c r="C36" s="117" t="s">
        <v>543</v>
      </c>
      <c r="D36" s="120">
        <v>69</v>
      </c>
      <c r="E36" s="120">
        <v>42</v>
      </c>
      <c r="F36" s="120">
        <v>12</v>
      </c>
      <c r="G36" s="120">
        <v>74</v>
      </c>
      <c r="H36" s="120">
        <v>42</v>
      </c>
      <c r="I36" s="120">
        <v>63</v>
      </c>
    </row>
    <row r="37" spans="2:11" ht="12.95" hidden="1" customHeight="1" outlineLevel="1">
      <c r="B37" s="116">
        <v>31</v>
      </c>
      <c r="C37" s="117" t="s">
        <v>544</v>
      </c>
      <c r="D37" s="120">
        <v>858</v>
      </c>
      <c r="E37" s="120">
        <v>359</v>
      </c>
      <c r="F37" s="120">
        <v>220</v>
      </c>
      <c r="G37" s="120">
        <v>991</v>
      </c>
      <c r="H37" s="120">
        <v>413</v>
      </c>
      <c r="I37" s="120">
        <v>889</v>
      </c>
    </row>
    <row r="38" spans="2:11" ht="12.95" hidden="1" customHeight="1" outlineLevel="1">
      <c r="B38" s="116">
        <v>32</v>
      </c>
      <c r="C38" s="117" t="s">
        <v>545</v>
      </c>
      <c r="D38" s="120">
        <v>356</v>
      </c>
      <c r="E38" s="120">
        <v>181</v>
      </c>
      <c r="F38" s="120">
        <v>106</v>
      </c>
      <c r="G38" s="120">
        <v>438</v>
      </c>
      <c r="H38" s="120">
        <v>215</v>
      </c>
      <c r="I38" s="120">
        <v>356</v>
      </c>
    </row>
    <row r="39" spans="2:11" ht="12.95" hidden="1" customHeight="1" outlineLevel="1">
      <c r="B39" s="116">
        <v>33</v>
      </c>
      <c r="C39" s="117" t="s">
        <v>546</v>
      </c>
      <c r="D39" s="120">
        <v>580</v>
      </c>
      <c r="E39" s="120">
        <v>223</v>
      </c>
      <c r="F39" s="120">
        <v>152</v>
      </c>
      <c r="G39" s="120">
        <v>720</v>
      </c>
      <c r="H39" s="120">
        <v>318</v>
      </c>
      <c r="I39" s="120">
        <v>614</v>
      </c>
    </row>
    <row r="40" spans="2:11" ht="12.95" customHeight="1" collapsed="1">
      <c r="B40" s="7" t="s">
        <v>2</v>
      </c>
      <c r="C40" s="8" t="s">
        <v>28</v>
      </c>
      <c r="D40" s="38">
        <v>170</v>
      </c>
      <c r="E40" s="38">
        <v>39</v>
      </c>
      <c r="F40" s="38">
        <v>55</v>
      </c>
      <c r="G40" s="38">
        <v>192</v>
      </c>
      <c r="H40" s="38">
        <v>177</v>
      </c>
      <c r="I40" s="38">
        <v>126</v>
      </c>
      <c r="J40" s="50"/>
      <c r="K40" s="65"/>
    </row>
    <row r="41" spans="2:11" ht="12.95" customHeight="1">
      <c r="B41" s="7" t="s">
        <v>3</v>
      </c>
      <c r="C41" s="8" t="s">
        <v>27</v>
      </c>
      <c r="D41" s="38">
        <v>795</v>
      </c>
      <c r="E41" s="38">
        <v>500</v>
      </c>
      <c r="F41" s="38">
        <v>504</v>
      </c>
      <c r="G41" s="38">
        <v>854</v>
      </c>
      <c r="H41" s="38">
        <v>600</v>
      </c>
      <c r="I41" s="38">
        <v>759</v>
      </c>
      <c r="J41" s="50"/>
      <c r="K41" s="65"/>
    </row>
    <row r="42" spans="2:11" ht="12.95" customHeight="1">
      <c r="B42" s="7" t="s">
        <v>4</v>
      </c>
      <c r="C42" s="8" t="s">
        <v>23</v>
      </c>
      <c r="D42" s="38">
        <v>8155</v>
      </c>
      <c r="E42" s="38">
        <v>3669</v>
      </c>
      <c r="F42" s="38">
        <v>2152</v>
      </c>
      <c r="G42" s="38">
        <v>10551</v>
      </c>
      <c r="H42" s="38">
        <v>4232</v>
      </c>
      <c r="I42" s="38">
        <v>9686</v>
      </c>
      <c r="J42" s="50"/>
      <c r="K42" s="65"/>
    </row>
    <row r="43" spans="2:11" ht="12.95" customHeight="1">
      <c r="B43" s="7" t="s">
        <v>5</v>
      </c>
      <c r="C43" s="9" t="s">
        <v>162</v>
      </c>
      <c r="D43" s="38">
        <v>23467</v>
      </c>
      <c r="E43" s="38">
        <v>9446</v>
      </c>
      <c r="F43" s="38">
        <v>9140</v>
      </c>
      <c r="G43" s="38">
        <v>34282</v>
      </c>
      <c r="H43" s="38">
        <v>17753</v>
      </c>
      <c r="I43" s="38">
        <v>25971</v>
      </c>
      <c r="J43" s="50"/>
      <c r="K43" s="65"/>
    </row>
    <row r="44" spans="2:11" ht="12.95" customHeight="1">
      <c r="B44" s="7" t="s">
        <v>6</v>
      </c>
      <c r="C44" s="9" t="s">
        <v>24</v>
      </c>
      <c r="D44" s="38">
        <v>2334</v>
      </c>
      <c r="E44" s="38">
        <v>782</v>
      </c>
      <c r="F44" s="38">
        <v>1051</v>
      </c>
      <c r="G44" s="38">
        <v>3870</v>
      </c>
      <c r="H44" s="38">
        <v>2754</v>
      </c>
      <c r="I44" s="38">
        <v>2557</v>
      </c>
      <c r="J44" s="50"/>
      <c r="K44" s="65"/>
    </row>
    <row r="45" spans="2:11" ht="12.95" customHeight="1">
      <c r="B45" s="7" t="s">
        <v>7</v>
      </c>
      <c r="C45" s="9" t="s">
        <v>31</v>
      </c>
      <c r="D45" s="38">
        <v>9004</v>
      </c>
      <c r="E45" s="38">
        <v>5342</v>
      </c>
      <c r="F45" s="38">
        <v>5456</v>
      </c>
      <c r="G45" s="38">
        <v>13999</v>
      </c>
      <c r="H45" s="38">
        <v>8073</v>
      </c>
      <c r="I45" s="38">
        <v>9757</v>
      </c>
      <c r="J45" s="50"/>
      <c r="K45" s="65"/>
    </row>
    <row r="46" spans="2:11" ht="12.95" customHeight="1">
      <c r="B46" s="7" t="s">
        <v>8</v>
      </c>
      <c r="C46" s="9" t="s">
        <v>456</v>
      </c>
      <c r="D46" s="38">
        <v>1524</v>
      </c>
      <c r="E46" s="38">
        <v>301</v>
      </c>
      <c r="F46" s="38">
        <v>367</v>
      </c>
      <c r="G46" s="38">
        <v>2101</v>
      </c>
      <c r="H46" s="38">
        <v>1179</v>
      </c>
      <c r="I46" s="38">
        <v>1277</v>
      </c>
      <c r="J46" s="50"/>
      <c r="K46" s="65"/>
    </row>
    <row r="47" spans="2:11" ht="12.95" customHeight="1">
      <c r="B47" s="7" t="s">
        <v>9</v>
      </c>
      <c r="C47" s="9" t="s">
        <v>29</v>
      </c>
      <c r="D47" s="38">
        <v>1674</v>
      </c>
      <c r="E47" s="38">
        <v>562</v>
      </c>
      <c r="F47" s="38">
        <v>398</v>
      </c>
      <c r="G47" s="38">
        <v>2388</v>
      </c>
      <c r="H47" s="38">
        <v>1619</v>
      </c>
      <c r="I47" s="38">
        <v>1236</v>
      </c>
      <c r="J47" s="50"/>
      <c r="K47" s="65"/>
    </row>
    <row r="48" spans="2:11" ht="12.95" customHeight="1">
      <c r="B48" s="7" t="s">
        <v>10</v>
      </c>
      <c r="C48" s="9" t="s">
        <v>30</v>
      </c>
      <c r="D48" s="38">
        <v>1561</v>
      </c>
      <c r="E48" s="38">
        <v>482</v>
      </c>
      <c r="F48" s="38">
        <v>537</v>
      </c>
      <c r="G48" s="38">
        <v>2315</v>
      </c>
      <c r="H48" s="38">
        <v>1152</v>
      </c>
      <c r="I48" s="38">
        <v>1349</v>
      </c>
      <c r="J48" s="50"/>
      <c r="K48" s="65"/>
    </row>
    <row r="49" spans="2:11" ht="12.95" customHeight="1">
      <c r="B49" s="7" t="s">
        <v>11</v>
      </c>
      <c r="C49" s="9" t="s">
        <v>32</v>
      </c>
      <c r="D49" s="38">
        <v>5184</v>
      </c>
      <c r="E49" s="38">
        <v>1251</v>
      </c>
      <c r="F49" s="38">
        <v>1832</v>
      </c>
      <c r="G49" s="38">
        <v>7829</v>
      </c>
      <c r="H49" s="38">
        <v>3915</v>
      </c>
      <c r="I49" s="38">
        <v>4797</v>
      </c>
      <c r="J49" s="50"/>
      <c r="K49" s="65"/>
    </row>
    <row r="50" spans="2:11" ht="12.95" customHeight="1">
      <c r="B50" s="7" t="s">
        <v>12</v>
      </c>
      <c r="C50" s="9" t="s">
        <v>457</v>
      </c>
      <c r="D50" s="38">
        <v>2194</v>
      </c>
      <c r="E50" s="38">
        <v>797</v>
      </c>
      <c r="F50" s="38">
        <v>764</v>
      </c>
      <c r="G50" s="38">
        <v>3062</v>
      </c>
      <c r="H50" s="38">
        <v>1530</v>
      </c>
      <c r="I50" s="38">
        <v>2078</v>
      </c>
      <c r="J50" s="50"/>
      <c r="K50" s="65"/>
    </row>
    <row r="51" spans="2:11" ht="12.95" customHeight="1">
      <c r="B51" s="7" t="s">
        <v>13</v>
      </c>
      <c r="C51" s="9" t="s">
        <v>33</v>
      </c>
      <c r="D51" s="38">
        <v>292</v>
      </c>
      <c r="E51" s="38">
        <v>126</v>
      </c>
      <c r="F51" s="38">
        <v>163</v>
      </c>
      <c r="G51" s="38">
        <v>362</v>
      </c>
      <c r="H51" s="38">
        <v>238</v>
      </c>
      <c r="I51" s="38">
        <v>303</v>
      </c>
      <c r="J51" s="50"/>
      <c r="K51" s="65"/>
    </row>
    <row r="52" spans="2:11" ht="12.95" customHeight="1">
      <c r="B52" s="7" t="s">
        <v>14</v>
      </c>
      <c r="C52" s="9" t="s">
        <v>25</v>
      </c>
      <c r="D52" s="38">
        <v>1263</v>
      </c>
      <c r="E52" s="38">
        <v>502</v>
      </c>
      <c r="F52" s="38">
        <v>566</v>
      </c>
      <c r="G52" s="38">
        <v>1950</v>
      </c>
      <c r="H52" s="38">
        <v>995</v>
      </c>
      <c r="I52" s="38">
        <v>1213</v>
      </c>
      <c r="J52" s="50"/>
      <c r="K52" s="65"/>
    </row>
    <row r="53" spans="2:11" ht="12.95" customHeight="1">
      <c r="B53" s="7" t="s">
        <v>15</v>
      </c>
      <c r="C53" s="9" t="s">
        <v>34</v>
      </c>
      <c r="D53" s="38">
        <v>5800</v>
      </c>
      <c r="E53" s="38">
        <v>2901</v>
      </c>
      <c r="F53" s="38">
        <v>4376</v>
      </c>
      <c r="G53" s="38">
        <v>8275</v>
      </c>
      <c r="H53" s="38">
        <v>4260</v>
      </c>
      <c r="I53" s="38">
        <v>5245</v>
      </c>
      <c r="J53" s="50"/>
      <c r="K53" s="65"/>
    </row>
    <row r="54" spans="2:11" ht="12.95" customHeight="1">
      <c r="B54" s="7" t="s">
        <v>16</v>
      </c>
      <c r="C54" s="9" t="s">
        <v>35</v>
      </c>
      <c r="D54" s="38">
        <v>896</v>
      </c>
      <c r="E54" s="38">
        <v>308</v>
      </c>
      <c r="F54" s="38">
        <v>336</v>
      </c>
      <c r="G54" s="38">
        <v>1391</v>
      </c>
      <c r="H54" s="38">
        <v>654</v>
      </c>
      <c r="I54" s="38">
        <v>909</v>
      </c>
      <c r="J54" s="50"/>
      <c r="K54" s="65"/>
    </row>
    <row r="55" spans="2:11" ht="12.95" customHeight="1">
      <c r="B55" s="7" t="s">
        <v>17</v>
      </c>
      <c r="C55" s="9" t="s">
        <v>36</v>
      </c>
      <c r="D55" s="38">
        <v>2985</v>
      </c>
      <c r="E55" s="38">
        <v>1491</v>
      </c>
      <c r="F55" s="38">
        <v>1651</v>
      </c>
      <c r="G55" s="38">
        <v>4696</v>
      </c>
      <c r="H55" s="38">
        <v>2227</v>
      </c>
      <c r="I55" s="38">
        <v>3072</v>
      </c>
      <c r="J55" s="50"/>
      <c r="K55" s="65"/>
    </row>
    <row r="56" spans="2:11" ht="12.95" customHeight="1">
      <c r="B56" s="7" t="s">
        <v>18</v>
      </c>
      <c r="C56" s="9" t="s">
        <v>161</v>
      </c>
      <c r="D56" s="38">
        <v>11</v>
      </c>
      <c r="E56" s="38">
        <v>5</v>
      </c>
      <c r="F56" s="38">
        <v>4</v>
      </c>
      <c r="G56" s="38">
        <v>11</v>
      </c>
      <c r="H56" s="38">
        <v>9</v>
      </c>
      <c r="I56" s="38">
        <v>11</v>
      </c>
      <c r="J56" s="50"/>
    </row>
    <row r="57" spans="2:11" ht="3.75" customHeight="1">
      <c r="B57" s="12"/>
      <c r="C57" s="13"/>
      <c r="D57" s="19"/>
      <c r="E57" s="19"/>
      <c r="F57" s="19"/>
      <c r="G57" s="19"/>
      <c r="H57" s="19"/>
      <c r="I57" s="19"/>
    </row>
    <row r="58" spans="2:11">
      <c r="C58" s="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11.140625" style="15" customWidth="1"/>
    <col min="4" max="4" width="10.7109375" style="15" customWidth="1"/>
    <col min="5" max="5" width="11.140625" style="15" customWidth="1"/>
    <col min="6" max="6" width="23.28515625" style="15" customWidth="1"/>
    <col min="7" max="7" width="11" style="15" customWidth="1"/>
    <col min="8" max="8" width="12.42578125" style="15" customWidth="1"/>
    <col min="9" max="16384" width="9.140625" style="15"/>
  </cols>
  <sheetData>
    <row r="2" spans="2:9" ht="15">
      <c r="B2" s="14"/>
      <c r="C2" s="14"/>
      <c r="D2" s="14"/>
      <c r="H2" s="14" t="s">
        <v>172</v>
      </c>
    </row>
    <row r="3" spans="2:9" ht="41.25" customHeight="1">
      <c r="B3" s="145" t="s">
        <v>173</v>
      </c>
      <c r="C3" s="145"/>
      <c r="D3" s="145"/>
      <c r="E3" s="145"/>
      <c r="F3" s="145"/>
      <c r="G3" s="145"/>
      <c r="H3" s="145"/>
    </row>
    <row r="4" spans="2:9" ht="3.75" customHeight="1"/>
    <row r="5" spans="2:9">
      <c r="B5" s="147">
        <v>2024</v>
      </c>
      <c r="C5" s="147"/>
      <c r="D5" s="147"/>
      <c r="E5" s="147"/>
      <c r="F5" s="147"/>
      <c r="G5" s="147"/>
      <c r="H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</row>
    <row r="7" spans="2:9" ht="3" customHeight="1"/>
    <row r="8" spans="2:9" ht="15.75" customHeight="1">
      <c r="B8" s="157" t="s">
        <v>42</v>
      </c>
      <c r="C8" s="162" t="s">
        <v>165</v>
      </c>
      <c r="D8" s="159"/>
      <c r="E8" s="159"/>
      <c r="F8" s="159"/>
      <c r="G8" s="159"/>
      <c r="H8" s="163"/>
    </row>
    <row r="9" spans="2:9" ht="3.75" customHeight="1">
      <c r="B9" s="157"/>
      <c r="C9" s="94"/>
      <c r="D9" s="25"/>
      <c r="E9" s="25"/>
      <c r="F9" s="25"/>
      <c r="H9" s="88"/>
    </row>
    <row r="10" spans="2:9" s="16" customFormat="1" ht="50.25" customHeight="1">
      <c r="B10" s="157"/>
      <c r="C10" s="89" t="s">
        <v>166</v>
      </c>
      <c r="D10" s="93" t="s">
        <v>167</v>
      </c>
      <c r="E10" s="21" t="s">
        <v>168</v>
      </c>
      <c r="F10" s="93" t="s">
        <v>473</v>
      </c>
      <c r="G10" s="93" t="s">
        <v>169</v>
      </c>
      <c r="H10" s="90" t="s">
        <v>170</v>
      </c>
    </row>
    <row r="11" spans="2:9" ht="3.75" customHeight="1">
      <c r="B11" s="17"/>
      <c r="C11" s="17"/>
      <c r="D11" s="17"/>
      <c r="E11" s="17"/>
      <c r="F11" s="17"/>
      <c r="G11" s="17"/>
      <c r="H11" s="17"/>
    </row>
    <row r="12" spans="2:9" ht="17.25" customHeight="1">
      <c r="B12" s="5" t="s">
        <v>19</v>
      </c>
      <c r="C12" s="37">
        <v>83206</v>
      </c>
      <c r="D12" s="37">
        <v>36256</v>
      </c>
      <c r="E12" s="37">
        <v>35066</v>
      </c>
      <c r="F12" s="37">
        <v>117783</v>
      </c>
      <c r="G12" s="37">
        <v>59901</v>
      </c>
      <c r="H12" s="37">
        <v>86766</v>
      </c>
      <c r="I12" s="51"/>
    </row>
    <row r="13" spans="2:9" ht="17.25" customHeight="1">
      <c r="B13" s="11" t="s">
        <v>43</v>
      </c>
      <c r="C13" s="18">
        <v>7604</v>
      </c>
      <c r="D13" s="18">
        <v>2348</v>
      </c>
      <c r="E13" s="18">
        <v>3077</v>
      </c>
      <c r="F13" s="18">
        <v>10224</v>
      </c>
      <c r="G13" s="18">
        <v>5298</v>
      </c>
      <c r="H13" s="18">
        <v>7874</v>
      </c>
      <c r="I13" s="51"/>
    </row>
    <row r="14" spans="2:9" ht="17.25" customHeight="1">
      <c r="B14" s="11" t="s">
        <v>44</v>
      </c>
      <c r="C14" s="18">
        <v>1063</v>
      </c>
      <c r="D14" s="18">
        <v>984</v>
      </c>
      <c r="E14" s="18">
        <v>866</v>
      </c>
      <c r="F14" s="18">
        <v>2016</v>
      </c>
      <c r="G14" s="18">
        <v>836</v>
      </c>
      <c r="H14" s="18">
        <v>1328</v>
      </c>
      <c r="I14" s="51"/>
    </row>
    <row r="15" spans="2:9" ht="17.25" customHeight="1">
      <c r="B15" s="11" t="s">
        <v>46</v>
      </c>
      <c r="C15" s="18">
        <v>7490</v>
      </c>
      <c r="D15" s="18">
        <v>1698</v>
      </c>
      <c r="E15" s="18">
        <v>2849</v>
      </c>
      <c r="F15" s="18">
        <v>11580</v>
      </c>
      <c r="G15" s="18">
        <v>4424</v>
      </c>
      <c r="H15" s="18">
        <v>8178</v>
      </c>
      <c r="I15" s="51"/>
    </row>
    <row r="16" spans="2:9" ht="17.25" customHeight="1">
      <c r="B16" s="11" t="s">
        <v>45</v>
      </c>
      <c r="C16" s="18">
        <v>1155</v>
      </c>
      <c r="D16" s="18">
        <v>415</v>
      </c>
      <c r="E16" s="18">
        <v>418</v>
      </c>
      <c r="F16" s="18">
        <v>1818</v>
      </c>
      <c r="G16" s="18">
        <v>889</v>
      </c>
      <c r="H16" s="18">
        <v>1515</v>
      </c>
      <c r="I16" s="51"/>
    </row>
    <row r="17" spans="2:9" ht="17.25" customHeight="1">
      <c r="B17" s="11" t="s">
        <v>47</v>
      </c>
      <c r="C17" s="18">
        <v>1171</v>
      </c>
      <c r="D17" s="18">
        <v>305</v>
      </c>
      <c r="E17" s="18">
        <v>390</v>
      </c>
      <c r="F17" s="18">
        <v>1638</v>
      </c>
      <c r="G17" s="18">
        <v>1032</v>
      </c>
      <c r="H17" s="18">
        <v>1185</v>
      </c>
      <c r="I17" s="51"/>
    </row>
    <row r="18" spans="2:9" ht="17.25" customHeight="1">
      <c r="B18" s="11" t="s">
        <v>48</v>
      </c>
      <c r="C18" s="18">
        <v>3599</v>
      </c>
      <c r="D18" s="18">
        <v>1515</v>
      </c>
      <c r="E18" s="18">
        <v>1338</v>
      </c>
      <c r="F18" s="18">
        <v>5220</v>
      </c>
      <c r="G18" s="18">
        <v>3528</v>
      </c>
      <c r="H18" s="18">
        <v>4339</v>
      </c>
      <c r="I18" s="51"/>
    </row>
    <row r="19" spans="2:9" ht="17.25" customHeight="1">
      <c r="B19" s="11" t="s">
        <v>49</v>
      </c>
      <c r="C19" s="18">
        <v>1134</v>
      </c>
      <c r="D19" s="18">
        <v>710</v>
      </c>
      <c r="E19" s="18">
        <v>623</v>
      </c>
      <c r="F19" s="18">
        <v>1501</v>
      </c>
      <c r="G19" s="18">
        <v>911</v>
      </c>
      <c r="H19" s="18">
        <v>931</v>
      </c>
      <c r="I19" s="51"/>
    </row>
    <row r="20" spans="2:9" ht="17.25" customHeight="1">
      <c r="B20" s="11" t="s">
        <v>50</v>
      </c>
      <c r="C20" s="18">
        <v>5254</v>
      </c>
      <c r="D20" s="18">
        <v>3178</v>
      </c>
      <c r="E20" s="18">
        <v>2721</v>
      </c>
      <c r="F20" s="18">
        <v>7560</v>
      </c>
      <c r="G20" s="18">
        <v>3732</v>
      </c>
      <c r="H20" s="18">
        <v>5123</v>
      </c>
      <c r="I20" s="51"/>
    </row>
    <row r="21" spans="2:9" ht="17.25" customHeight="1">
      <c r="B21" s="11" t="s">
        <v>51</v>
      </c>
      <c r="C21" s="18">
        <v>1507</v>
      </c>
      <c r="D21" s="18">
        <v>1137</v>
      </c>
      <c r="E21" s="18">
        <v>410</v>
      </c>
      <c r="F21" s="18">
        <v>1669</v>
      </c>
      <c r="G21" s="18">
        <v>316</v>
      </c>
      <c r="H21" s="18">
        <v>1617</v>
      </c>
      <c r="I21" s="51"/>
    </row>
    <row r="22" spans="2:9" ht="17.25" customHeight="1">
      <c r="B22" s="11" t="s">
        <v>52</v>
      </c>
      <c r="C22" s="18">
        <v>4504</v>
      </c>
      <c r="D22" s="18">
        <v>2028</v>
      </c>
      <c r="E22" s="18">
        <v>2328</v>
      </c>
      <c r="F22" s="18">
        <v>7593</v>
      </c>
      <c r="G22" s="18">
        <v>3791</v>
      </c>
      <c r="H22" s="18">
        <v>5578</v>
      </c>
      <c r="I22" s="51"/>
    </row>
    <row r="23" spans="2:9" ht="17.25" customHeight="1">
      <c r="B23" s="11" t="s">
        <v>53</v>
      </c>
      <c r="C23" s="18">
        <v>16850</v>
      </c>
      <c r="D23" s="18">
        <v>8140</v>
      </c>
      <c r="E23" s="18">
        <v>6321</v>
      </c>
      <c r="F23" s="18">
        <v>21897</v>
      </c>
      <c r="G23" s="18">
        <v>13158</v>
      </c>
      <c r="H23" s="18">
        <v>15569</v>
      </c>
      <c r="I23" s="51"/>
    </row>
    <row r="24" spans="2:9" ht="17.25" customHeight="1">
      <c r="B24" s="11" t="s">
        <v>54</v>
      </c>
      <c r="C24" s="18">
        <v>727</v>
      </c>
      <c r="D24" s="18">
        <v>514</v>
      </c>
      <c r="E24" s="18">
        <v>555</v>
      </c>
      <c r="F24" s="18">
        <v>815</v>
      </c>
      <c r="G24" s="18">
        <v>641</v>
      </c>
      <c r="H24" s="18">
        <v>396</v>
      </c>
      <c r="I24" s="51"/>
    </row>
    <row r="25" spans="2:9" ht="17.25" customHeight="1">
      <c r="B25" s="11" t="s">
        <v>55</v>
      </c>
      <c r="C25" s="18">
        <v>15202</v>
      </c>
      <c r="D25" s="18">
        <v>4876</v>
      </c>
      <c r="E25" s="18">
        <v>5342</v>
      </c>
      <c r="F25" s="18">
        <v>20906</v>
      </c>
      <c r="G25" s="18">
        <v>10089</v>
      </c>
      <c r="H25" s="18">
        <v>15251</v>
      </c>
      <c r="I25" s="51"/>
    </row>
    <row r="26" spans="2:9" ht="17.25" customHeight="1">
      <c r="B26" s="11" t="s">
        <v>56</v>
      </c>
      <c r="C26" s="18">
        <v>3050</v>
      </c>
      <c r="D26" s="18">
        <v>1397</v>
      </c>
      <c r="E26" s="18">
        <v>1326</v>
      </c>
      <c r="F26" s="18">
        <v>5454</v>
      </c>
      <c r="G26" s="18">
        <v>2833</v>
      </c>
      <c r="H26" s="18">
        <v>4021</v>
      </c>
      <c r="I26" s="51"/>
    </row>
    <row r="27" spans="2:9" ht="17.25" customHeight="1">
      <c r="B27" s="11" t="s">
        <v>57</v>
      </c>
      <c r="C27" s="18">
        <v>4403</v>
      </c>
      <c r="D27" s="18">
        <v>2222</v>
      </c>
      <c r="E27" s="18">
        <v>1801</v>
      </c>
      <c r="F27" s="18">
        <v>5657</v>
      </c>
      <c r="G27" s="18">
        <v>3014</v>
      </c>
      <c r="H27" s="18">
        <v>3266</v>
      </c>
      <c r="I27" s="51"/>
    </row>
    <row r="28" spans="2:9" ht="17.25" customHeight="1">
      <c r="B28" s="11" t="s">
        <v>58</v>
      </c>
      <c r="C28" s="18">
        <v>2974</v>
      </c>
      <c r="D28" s="18">
        <v>1743</v>
      </c>
      <c r="E28" s="18">
        <v>2043</v>
      </c>
      <c r="F28" s="18">
        <v>4682</v>
      </c>
      <c r="G28" s="18">
        <v>2661</v>
      </c>
      <c r="H28" s="18">
        <v>4435</v>
      </c>
      <c r="I28" s="51"/>
    </row>
    <row r="29" spans="2:9" ht="17.25" customHeight="1">
      <c r="B29" s="11" t="s">
        <v>59</v>
      </c>
      <c r="C29" s="18">
        <v>2131</v>
      </c>
      <c r="D29" s="18">
        <v>717</v>
      </c>
      <c r="E29" s="18">
        <v>813</v>
      </c>
      <c r="F29" s="18">
        <v>2652</v>
      </c>
      <c r="G29" s="18">
        <v>1249</v>
      </c>
      <c r="H29" s="18">
        <v>2097</v>
      </c>
      <c r="I29" s="51"/>
    </row>
    <row r="30" spans="2:9" ht="17.25" customHeight="1">
      <c r="B30" s="11" t="s">
        <v>60</v>
      </c>
      <c r="C30" s="18">
        <v>3388</v>
      </c>
      <c r="D30" s="18">
        <v>2329</v>
      </c>
      <c r="E30" s="18">
        <v>1845</v>
      </c>
      <c r="F30" s="18">
        <v>4901</v>
      </c>
      <c r="G30" s="18">
        <v>1499</v>
      </c>
      <c r="H30" s="18">
        <v>4063</v>
      </c>
      <c r="I30" s="51"/>
    </row>
    <row r="31" spans="2:9" ht="3.75" customHeight="1">
      <c r="B31" s="12"/>
      <c r="C31" s="17"/>
      <c r="D31" s="17"/>
      <c r="E31" s="17"/>
      <c r="F31" s="17"/>
      <c r="G31" s="17"/>
      <c r="H31" s="17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3D3F5"/>
    <pageSetUpPr fitToPage="1"/>
  </sheetPr>
  <dimension ref="B2:P60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8.85546875" style="15" bestFit="1" customWidth="1"/>
    <col min="5" max="5" width="7.85546875" style="15" bestFit="1" customWidth="1"/>
    <col min="6" max="6" width="8.85546875" style="15" bestFit="1" customWidth="1"/>
    <col min="7" max="7" width="7.85546875" style="15" bestFit="1" customWidth="1"/>
    <col min="8" max="8" width="8.85546875" style="15" customWidth="1"/>
    <col min="9" max="9" width="7.85546875" style="15" customWidth="1"/>
    <col min="10" max="10" width="9" style="15" customWidth="1"/>
    <col min="11" max="11" width="7.85546875" style="15" customWidth="1"/>
    <col min="12" max="13" width="8.5703125" style="15" customWidth="1"/>
    <col min="14" max="14" width="8.85546875" style="15" customWidth="1"/>
    <col min="15" max="15" width="7.7109375" style="15" customWidth="1"/>
    <col min="16" max="16384" width="9.140625" style="15"/>
  </cols>
  <sheetData>
    <row r="2" spans="2:16" ht="15">
      <c r="C2" s="14"/>
      <c r="D2" s="14"/>
      <c r="E2" s="14"/>
      <c r="F2" s="14"/>
      <c r="O2" s="14" t="s">
        <v>175</v>
      </c>
    </row>
    <row r="3" spans="2:16" ht="27" customHeight="1">
      <c r="B3" s="145" t="s">
        <v>174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16" ht="3.75" customHeight="1"/>
    <row r="5" spans="2:16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6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16" ht="3" customHeight="1"/>
    <row r="8" spans="2:16" ht="26.25" customHeight="1">
      <c r="B8" s="157" t="s">
        <v>38</v>
      </c>
      <c r="C8" s="157"/>
      <c r="D8" s="162" t="s">
        <v>165</v>
      </c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65"/>
    </row>
    <row r="9" spans="2:16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6" ht="65.25" customHeight="1">
      <c r="B10" s="157"/>
      <c r="C10" s="157"/>
      <c r="D10" s="167" t="s">
        <v>166</v>
      </c>
      <c r="E10" s="166"/>
      <c r="F10" s="167" t="s">
        <v>167</v>
      </c>
      <c r="G10" s="168"/>
      <c r="H10" s="167" t="s">
        <v>168</v>
      </c>
      <c r="I10" s="168"/>
      <c r="J10" s="166" t="s">
        <v>171</v>
      </c>
      <c r="K10" s="166"/>
      <c r="L10" s="167" t="s">
        <v>169</v>
      </c>
      <c r="M10" s="168"/>
      <c r="N10" s="166" t="s">
        <v>170</v>
      </c>
      <c r="O10" s="166"/>
    </row>
    <row r="11" spans="2:16" ht="3.75" customHeight="1">
      <c r="B11" s="157"/>
      <c r="C11" s="157"/>
      <c r="D11" s="9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95"/>
    </row>
    <row r="12" spans="2:16" s="28" customFormat="1" ht="58.5" customHeight="1">
      <c r="B12" s="157"/>
      <c r="C12" s="157"/>
      <c r="D12" s="99" t="s">
        <v>461</v>
      </c>
      <c r="E12" s="98" t="s">
        <v>462</v>
      </c>
      <c r="F12" s="27" t="s">
        <v>461</v>
      </c>
      <c r="G12" s="98" t="s">
        <v>462</v>
      </c>
      <c r="H12" s="27" t="s">
        <v>461</v>
      </c>
      <c r="I12" s="98" t="s">
        <v>462</v>
      </c>
      <c r="J12" s="27" t="s">
        <v>461</v>
      </c>
      <c r="K12" s="98" t="s">
        <v>462</v>
      </c>
      <c r="L12" s="27" t="s">
        <v>461</v>
      </c>
      <c r="M12" s="98" t="s">
        <v>462</v>
      </c>
      <c r="N12" s="27" t="s">
        <v>461</v>
      </c>
      <c r="O12" s="98" t="s">
        <v>462</v>
      </c>
    </row>
    <row r="13" spans="2:16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6" ht="14.25" customHeight="1">
      <c r="C14" s="5" t="s">
        <v>19</v>
      </c>
      <c r="D14" s="37">
        <v>3447935.9999999893</v>
      </c>
      <c r="E14" s="37">
        <v>231444.00000000355</v>
      </c>
      <c r="F14" s="37">
        <v>2305479.0000000242</v>
      </c>
      <c r="G14" s="37">
        <v>97506.000000000204</v>
      </c>
      <c r="H14" s="37">
        <v>1240533.9999999981</v>
      </c>
      <c r="I14" s="37">
        <v>143807.99999999881</v>
      </c>
      <c r="J14" s="37">
        <v>4642076.0000001295</v>
      </c>
      <c r="K14" s="37">
        <v>313930.0000000092</v>
      </c>
      <c r="L14" s="37">
        <v>2333920.9999999977</v>
      </c>
      <c r="M14" s="37">
        <v>128067.99999999852</v>
      </c>
      <c r="N14" s="37">
        <v>3550945.0000000191</v>
      </c>
      <c r="O14" s="37">
        <v>268098.00000000728</v>
      </c>
      <c r="P14" s="73"/>
    </row>
    <row r="15" spans="2:16" ht="15" customHeight="1">
      <c r="B15" s="7" t="s">
        <v>20</v>
      </c>
      <c r="C15" s="8" t="s">
        <v>26</v>
      </c>
      <c r="D15" s="38">
        <v>56495.000000000138</v>
      </c>
      <c r="E15" s="38">
        <v>5600.9999999999918</v>
      </c>
      <c r="F15" s="38">
        <v>27140.999999999985</v>
      </c>
      <c r="G15" s="38">
        <v>2557.0000000000032</v>
      </c>
      <c r="H15" s="38">
        <v>22497.999999999993</v>
      </c>
      <c r="I15" s="38">
        <v>2677.00000000001</v>
      </c>
      <c r="J15" s="38">
        <v>90980.000000000437</v>
      </c>
      <c r="K15" s="38">
        <v>8786.0000000000255</v>
      </c>
      <c r="L15" s="38">
        <v>27273.999999999982</v>
      </c>
      <c r="M15" s="38">
        <v>2016.0000000000036</v>
      </c>
      <c r="N15" s="38">
        <v>69840.000000000393</v>
      </c>
      <c r="O15" s="38">
        <v>7189.9999999999955</v>
      </c>
      <c r="P15" s="73"/>
    </row>
    <row r="16" spans="2:16" ht="15" customHeight="1">
      <c r="B16" s="7" t="s">
        <v>0</v>
      </c>
      <c r="C16" s="8" t="s">
        <v>21</v>
      </c>
      <c r="D16" s="38">
        <v>10813.999999999991</v>
      </c>
      <c r="E16" s="38">
        <v>900.99999999999943</v>
      </c>
      <c r="F16" s="38">
        <v>1741.0000000000014</v>
      </c>
      <c r="G16" s="38">
        <v>193.99999999999997</v>
      </c>
      <c r="H16" s="38">
        <v>2026.9999999999991</v>
      </c>
      <c r="I16" s="38">
        <v>206</v>
      </c>
      <c r="J16" s="38">
        <v>9960.9999999999964</v>
      </c>
      <c r="K16" s="38">
        <v>879.00000000000136</v>
      </c>
      <c r="L16" s="38">
        <v>3076.0000000000023</v>
      </c>
      <c r="M16" s="38">
        <v>498.00000000000006</v>
      </c>
      <c r="N16" s="38">
        <v>16505</v>
      </c>
      <c r="O16" s="38">
        <v>1415.0000000000002</v>
      </c>
      <c r="P16" s="73"/>
    </row>
    <row r="17" spans="2:16" ht="15" customHeight="1">
      <c r="B17" s="7" t="s">
        <v>1</v>
      </c>
      <c r="C17" s="8" t="s">
        <v>22</v>
      </c>
      <c r="D17" s="38">
        <f>+SUM(D18:D41)</f>
        <v>861901.00000000047</v>
      </c>
      <c r="E17" s="38">
        <f t="shared" ref="E17:O17" si="0">+SUM(E18:E41)</f>
        <v>49858.000000000015</v>
      </c>
      <c r="F17" s="38">
        <f t="shared" si="0"/>
        <v>671739.99999999953</v>
      </c>
      <c r="G17" s="38">
        <f t="shared" si="0"/>
        <v>23141.000000000007</v>
      </c>
      <c r="H17" s="38">
        <f t="shared" si="0"/>
        <v>261239.00000000015</v>
      </c>
      <c r="I17" s="38">
        <f t="shared" si="0"/>
        <v>23018.999999999996</v>
      </c>
      <c r="J17" s="38">
        <f t="shared" si="0"/>
        <v>936542</v>
      </c>
      <c r="K17" s="38">
        <f t="shared" si="0"/>
        <v>54442.999999999978</v>
      </c>
      <c r="L17" s="38">
        <f>+SUM(L18:L41)</f>
        <v>407315</v>
      </c>
      <c r="M17" s="38">
        <f>+SUM(M18:M41)</f>
        <v>18849.999999999996</v>
      </c>
      <c r="N17" s="38">
        <f t="shared" si="0"/>
        <v>872098.99999999977</v>
      </c>
      <c r="O17" s="38">
        <f t="shared" si="0"/>
        <v>66083</v>
      </c>
      <c r="P17" s="73"/>
    </row>
    <row r="18" spans="2:16" hidden="1" outlineLevel="1">
      <c r="B18" s="116">
        <v>10</v>
      </c>
      <c r="C18" s="117" t="s">
        <v>523</v>
      </c>
      <c r="D18" s="119">
        <v>107662.99999999999</v>
      </c>
      <c r="E18" s="119">
        <v>4935.9999999999936</v>
      </c>
      <c r="F18" s="119">
        <v>36727.999999999993</v>
      </c>
      <c r="G18" s="119">
        <v>1553.9999999999993</v>
      </c>
      <c r="H18" s="119">
        <v>63494.000000000109</v>
      </c>
      <c r="I18" s="119">
        <v>8766.9999999999982</v>
      </c>
      <c r="J18" s="119">
        <v>131589.00000000017</v>
      </c>
      <c r="K18" s="119">
        <v>6399.9999999999918</v>
      </c>
      <c r="L18" s="119">
        <v>57593.000000000065</v>
      </c>
      <c r="M18" s="119">
        <v>2200.0000000000005</v>
      </c>
      <c r="N18" s="119">
        <v>107612.99999999988</v>
      </c>
      <c r="O18" s="119">
        <v>5133.0000000000018</v>
      </c>
    </row>
    <row r="19" spans="2:16" hidden="1" outlineLevel="1">
      <c r="B19" s="116">
        <v>11</v>
      </c>
      <c r="C19" s="117" t="s">
        <v>524</v>
      </c>
      <c r="D19" s="119">
        <v>18099.999999999996</v>
      </c>
      <c r="E19" s="119">
        <v>584.00000000000011</v>
      </c>
      <c r="F19" s="119">
        <v>7768.0000000000045</v>
      </c>
      <c r="G19" s="119">
        <v>413</v>
      </c>
      <c r="H19" s="119">
        <v>8359.0000000000018</v>
      </c>
      <c r="I19" s="119">
        <v>1228.0000000000005</v>
      </c>
      <c r="J19" s="119">
        <v>14619.999999999975</v>
      </c>
      <c r="K19" s="119">
        <v>779.00000000000011</v>
      </c>
      <c r="L19" s="119">
        <v>5457.0000000000009</v>
      </c>
      <c r="M19" s="119">
        <v>185</v>
      </c>
      <c r="N19" s="119">
        <v>14345</v>
      </c>
      <c r="O19" s="119">
        <v>849.00000000000023</v>
      </c>
    </row>
    <row r="20" spans="2:16" hidden="1" outlineLevel="1">
      <c r="B20" s="116">
        <v>12</v>
      </c>
      <c r="C20" s="117" t="s">
        <v>525</v>
      </c>
      <c r="D20" s="119">
        <v>1217</v>
      </c>
      <c r="E20" s="119">
        <v>4</v>
      </c>
      <c r="F20" s="119">
        <v>180</v>
      </c>
      <c r="G20" s="119">
        <v>2</v>
      </c>
      <c r="H20" s="119">
        <v>454</v>
      </c>
      <c r="I20" s="119">
        <v>31</v>
      </c>
      <c r="J20" s="119">
        <v>22</v>
      </c>
      <c r="K20" s="119">
        <v>1</v>
      </c>
      <c r="L20" s="119">
        <v>778</v>
      </c>
      <c r="M20" s="119">
        <v>2</v>
      </c>
      <c r="N20" s="119">
        <v>608</v>
      </c>
      <c r="O20" s="119">
        <v>2</v>
      </c>
    </row>
    <row r="21" spans="2:16" hidden="1" outlineLevel="1">
      <c r="B21" s="116">
        <v>13</v>
      </c>
      <c r="C21" s="117" t="s">
        <v>526</v>
      </c>
      <c r="D21" s="119">
        <v>49254.000000000022</v>
      </c>
      <c r="E21" s="119">
        <v>1884.9999999999945</v>
      </c>
      <c r="F21" s="119">
        <v>40375.999999999993</v>
      </c>
      <c r="G21" s="119">
        <v>1180.9999999999995</v>
      </c>
      <c r="H21" s="119">
        <v>8957.9999999999964</v>
      </c>
      <c r="I21" s="119">
        <v>360</v>
      </c>
      <c r="J21" s="119">
        <v>50982.000000000015</v>
      </c>
      <c r="K21" s="119">
        <v>1869.0000000000043</v>
      </c>
      <c r="L21" s="119">
        <v>12747.000000000011</v>
      </c>
      <c r="M21" s="119">
        <v>604.00000000000011</v>
      </c>
      <c r="N21" s="119">
        <v>46321.000000000022</v>
      </c>
      <c r="O21" s="119">
        <v>1218.0000000000002</v>
      </c>
    </row>
    <row r="22" spans="2:16" hidden="1" outlineLevel="1">
      <c r="B22" s="116">
        <v>14</v>
      </c>
      <c r="C22" s="117" t="s">
        <v>527</v>
      </c>
      <c r="D22" s="119">
        <v>49149.000000000015</v>
      </c>
      <c r="E22" s="119">
        <v>1613.0000000000018</v>
      </c>
      <c r="F22" s="119">
        <v>15909.000000000002</v>
      </c>
      <c r="G22" s="119">
        <v>253.00000000000017</v>
      </c>
      <c r="H22" s="119">
        <v>5902.9999999999991</v>
      </c>
      <c r="I22" s="119">
        <v>257.00000000000006</v>
      </c>
      <c r="J22" s="119">
        <v>72398</v>
      </c>
      <c r="K22" s="119">
        <v>4445.9999999999918</v>
      </c>
      <c r="L22" s="119">
        <v>18519.999999999982</v>
      </c>
      <c r="M22" s="119">
        <v>1594.9999999999986</v>
      </c>
      <c r="N22" s="119">
        <v>56226.000000000058</v>
      </c>
      <c r="O22" s="119">
        <v>2186.0000000000036</v>
      </c>
    </row>
    <row r="23" spans="2:16" hidden="1" outlineLevel="1">
      <c r="B23" s="116">
        <v>15</v>
      </c>
      <c r="C23" s="117" t="s">
        <v>528</v>
      </c>
      <c r="D23" s="119">
        <v>38683.999999999993</v>
      </c>
      <c r="E23" s="119">
        <v>5151.9999999999927</v>
      </c>
      <c r="F23" s="119">
        <v>20593.000000000022</v>
      </c>
      <c r="G23" s="119">
        <v>1744.0000000000005</v>
      </c>
      <c r="H23" s="119">
        <v>5264.0000000000009</v>
      </c>
      <c r="I23" s="119">
        <v>151.99999999999997</v>
      </c>
      <c r="J23" s="119">
        <v>51873.999999999898</v>
      </c>
      <c r="K23" s="119">
        <v>1557.0000000000011</v>
      </c>
      <c r="L23" s="119">
        <v>14521.999999999995</v>
      </c>
      <c r="M23" s="119">
        <v>335.00000000000023</v>
      </c>
      <c r="N23" s="119">
        <v>45087.999999999964</v>
      </c>
      <c r="O23" s="119">
        <v>1269.9999999999991</v>
      </c>
    </row>
    <row r="24" spans="2:16" hidden="1" outlineLevel="1">
      <c r="B24" s="116">
        <v>16</v>
      </c>
      <c r="C24" s="117" t="s">
        <v>529</v>
      </c>
      <c r="D24" s="119">
        <v>37534.999999999956</v>
      </c>
      <c r="E24" s="119">
        <v>2302.0000000000086</v>
      </c>
      <c r="F24" s="119">
        <v>10291.000000000015</v>
      </c>
      <c r="G24" s="119">
        <v>1140.0000000000014</v>
      </c>
      <c r="H24" s="119">
        <v>7379.0000000000036</v>
      </c>
      <c r="I24" s="119">
        <v>637.99999999999943</v>
      </c>
      <c r="J24" s="119">
        <v>40568.000000000029</v>
      </c>
      <c r="K24" s="119">
        <v>3338.9999999999964</v>
      </c>
      <c r="L24" s="119">
        <v>11557.999999999998</v>
      </c>
      <c r="M24" s="119">
        <v>859.00000000000057</v>
      </c>
      <c r="N24" s="119">
        <v>43734.999999999971</v>
      </c>
      <c r="O24" s="119">
        <v>3146.99999999999</v>
      </c>
    </row>
    <row r="25" spans="2:16" hidden="1" outlineLevel="1">
      <c r="B25" s="116">
        <v>17</v>
      </c>
      <c r="C25" s="117" t="s">
        <v>530</v>
      </c>
      <c r="D25" s="119">
        <v>24280.000000000015</v>
      </c>
      <c r="E25" s="119">
        <v>1119.0000000000007</v>
      </c>
      <c r="F25" s="119">
        <v>32540.000000000007</v>
      </c>
      <c r="G25" s="119">
        <v>2784.0000000000045</v>
      </c>
      <c r="H25" s="119">
        <v>6788.0000000000009</v>
      </c>
      <c r="I25" s="119">
        <v>565.00000000000034</v>
      </c>
      <c r="J25" s="119">
        <v>19102.000000000011</v>
      </c>
      <c r="K25" s="119">
        <v>950.0000000000008</v>
      </c>
      <c r="L25" s="119">
        <v>11365</v>
      </c>
      <c r="M25" s="119">
        <v>376.99999999999994</v>
      </c>
      <c r="N25" s="119">
        <v>20698.000000000007</v>
      </c>
      <c r="O25" s="119">
        <v>1541.9999999999998</v>
      </c>
    </row>
    <row r="26" spans="2:16" hidden="1" outlineLevel="1">
      <c r="B26" s="116">
        <v>18</v>
      </c>
      <c r="C26" s="117" t="s">
        <v>531</v>
      </c>
      <c r="D26" s="119">
        <v>11395.00000000002</v>
      </c>
      <c r="E26" s="119">
        <v>649.99999999999932</v>
      </c>
      <c r="F26" s="119">
        <v>7370.9999999999964</v>
      </c>
      <c r="G26" s="119">
        <v>303.00000000000051</v>
      </c>
      <c r="H26" s="119">
        <v>1228.9999999999998</v>
      </c>
      <c r="I26" s="119">
        <v>125.00000000000004</v>
      </c>
      <c r="J26" s="119">
        <v>14237.999999999975</v>
      </c>
      <c r="K26" s="119">
        <v>1030.9999999999998</v>
      </c>
      <c r="L26" s="119">
        <v>4864.9999999999945</v>
      </c>
      <c r="M26" s="119">
        <v>215.99999999999994</v>
      </c>
      <c r="N26" s="119">
        <v>11834.999999999985</v>
      </c>
      <c r="O26" s="119">
        <v>732.00000000000057</v>
      </c>
    </row>
    <row r="27" spans="2:16" hidden="1" outlineLevel="1">
      <c r="B27" s="116">
        <v>19</v>
      </c>
      <c r="C27" s="117" t="s">
        <v>532</v>
      </c>
      <c r="D27" s="119">
        <v>4961.0000000000009</v>
      </c>
      <c r="E27" s="119">
        <v>59</v>
      </c>
      <c r="F27" s="119">
        <v>4697.0000000000009</v>
      </c>
      <c r="G27" s="119">
        <v>136</v>
      </c>
      <c r="H27" s="119">
        <v>2165</v>
      </c>
      <c r="I27" s="119">
        <v>29</v>
      </c>
      <c r="J27" s="119">
        <v>4569.0000000000009</v>
      </c>
      <c r="K27" s="119">
        <v>161.99999999999997</v>
      </c>
      <c r="L27" s="119">
        <v>2060</v>
      </c>
      <c r="M27" s="119">
        <v>1602</v>
      </c>
      <c r="N27" s="119">
        <v>1307.0000000000005</v>
      </c>
      <c r="O27" s="119">
        <v>68</v>
      </c>
    </row>
    <row r="28" spans="2:16" hidden="1" outlineLevel="1">
      <c r="B28" s="116">
        <v>20</v>
      </c>
      <c r="C28" s="117" t="s">
        <v>533</v>
      </c>
      <c r="D28" s="119">
        <v>17453.000000000004</v>
      </c>
      <c r="E28" s="119">
        <v>1117.0000000000016</v>
      </c>
      <c r="F28" s="119">
        <v>19246.999999999978</v>
      </c>
      <c r="G28" s="119">
        <v>1242.0000000000007</v>
      </c>
      <c r="H28" s="119">
        <v>6716.0000000000018</v>
      </c>
      <c r="I28" s="119">
        <v>1486.9999999999991</v>
      </c>
      <c r="J28" s="119">
        <v>19825.999999999993</v>
      </c>
      <c r="K28" s="119">
        <v>1317.9999999999991</v>
      </c>
      <c r="L28" s="119">
        <v>7743.9999999999973</v>
      </c>
      <c r="M28" s="119">
        <v>444.00000000000011</v>
      </c>
      <c r="N28" s="119">
        <v>24970.000000000007</v>
      </c>
      <c r="O28" s="119">
        <v>3613.9999999999973</v>
      </c>
    </row>
    <row r="29" spans="2:16" hidden="1" outlineLevel="1">
      <c r="B29" s="116">
        <v>21</v>
      </c>
      <c r="C29" s="117" t="s">
        <v>534</v>
      </c>
      <c r="D29" s="119">
        <v>17317.999999999996</v>
      </c>
      <c r="E29" s="119">
        <v>170.00000000000003</v>
      </c>
      <c r="F29" s="119">
        <v>145565.99999999971</v>
      </c>
      <c r="G29" s="119">
        <v>873.00000000000057</v>
      </c>
      <c r="H29" s="119">
        <v>6609.9999999999982</v>
      </c>
      <c r="I29" s="119">
        <v>304.99999999999983</v>
      </c>
      <c r="J29" s="119">
        <v>20251.999999999996</v>
      </c>
      <c r="K29" s="119">
        <v>208.00000000000009</v>
      </c>
      <c r="L29" s="119">
        <v>12647.000000000004</v>
      </c>
      <c r="M29" s="119">
        <v>75</v>
      </c>
      <c r="N29" s="119">
        <v>22898.999999999982</v>
      </c>
      <c r="O29" s="119">
        <v>181.99999999999997</v>
      </c>
    </row>
    <row r="30" spans="2:16" hidden="1" outlineLevel="1">
      <c r="B30" s="116">
        <v>22</v>
      </c>
      <c r="C30" s="117" t="s">
        <v>535</v>
      </c>
      <c r="D30" s="119">
        <v>42326.999999999978</v>
      </c>
      <c r="E30" s="119">
        <v>1884.9999999999993</v>
      </c>
      <c r="F30" s="119">
        <v>20930.999999999982</v>
      </c>
      <c r="G30" s="119">
        <v>528.00000000000011</v>
      </c>
      <c r="H30" s="119">
        <v>7785.0000000000027</v>
      </c>
      <c r="I30" s="119">
        <v>561</v>
      </c>
      <c r="J30" s="119">
        <v>44127.999999999978</v>
      </c>
      <c r="K30" s="119">
        <v>1513</v>
      </c>
      <c r="L30" s="119">
        <v>19160.999999999993</v>
      </c>
      <c r="M30" s="119">
        <v>347.00000000000006</v>
      </c>
      <c r="N30" s="119">
        <v>37446.999999999891</v>
      </c>
      <c r="O30" s="119">
        <v>1614.0000000000005</v>
      </c>
    </row>
    <row r="31" spans="2:16" hidden="1" outlineLevel="1">
      <c r="B31" s="116">
        <v>23</v>
      </c>
      <c r="C31" s="117" t="s">
        <v>536</v>
      </c>
      <c r="D31" s="119">
        <v>52410.000000000015</v>
      </c>
      <c r="E31" s="119">
        <v>3424.0000000000091</v>
      </c>
      <c r="F31" s="119">
        <v>16671.000000000004</v>
      </c>
      <c r="G31" s="119">
        <v>1313.9999999999993</v>
      </c>
      <c r="H31" s="119">
        <v>10221</v>
      </c>
      <c r="I31" s="119">
        <v>719.00000000000034</v>
      </c>
      <c r="J31" s="119">
        <v>53567.000000000022</v>
      </c>
      <c r="K31" s="119">
        <v>2768.9999999999927</v>
      </c>
      <c r="L31" s="119">
        <v>18371.000000000007</v>
      </c>
      <c r="M31" s="119">
        <v>878.0000000000008</v>
      </c>
      <c r="N31" s="119">
        <v>58098.000000000044</v>
      </c>
      <c r="O31" s="119">
        <v>3544.0000000000082</v>
      </c>
    </row>
    <row r="32" spans="2:16" hidden="1" outlineLevel="1">
      <c r="B32" s="116">
        <v>24</v>
      </c>
      <c r="C32" s="117" t="s">
        <v>537</v>
      </c>
      <c r="D32" s="119">
        <v>12543.000000000007</v>
      </c>
      <c r="E32" s="119">
        <v>1568.9999999999984</v>
      </c>
      <c r="F32" s="119">
        <v>5811.9999999999991</v>
      </c>
      <c r="G32" s="119">
        <v>517.00000000000034</v>
      </c>
      <c r="H32" s="119">
        <v>3457</v>
      </c>
      <c r="I32" s="119">
        <v>444.99999999999983</v>
      </c>
      <c r="J32" s="119">
        <v>11828.000000000005</v>
      </c>
      <c r="K32" s="119">
        <v>1515.0000000000009</v>
      </c>
      <c r="L32" s="119">
        <v>6672.9999999999982</v>
      </c>
      <c r="M32" s="119">
        <v>1302.9999999999991</v>
      </c>
      <c r="N32" s="119">
        <v>13659.000000000004</v>
      </c>
      <c r="O32" s="119">
        <v>1558.9999999999998</v>
      </c>
    </row>
    <row r="33" spans="2:16" hidden="1" outlineLevel="1">
      <c r="B33" s="116">
        <v>25</v>
      </c>
      <c r="C33" s="117" t="s">
        <v>538</v>
      </c>
      <c r="D33" s="119">
        <v>112494.00000000042</v>
      </c>
      <c r="E33" s="119">
        <v>6316.0000000000218</v>
      </c>
      <c r="F33" s="119">
        <v>87694.999999999811</v>
      </c>
      <c r="G33" s="119">
        <v>2949.9999999999995</v>
      </c>
      <c r="H33" s="119">
        <v>17331.000000000018</v>
      </c>
      <c r="I33" s="119">
        <v>887.99999999999966</v>
      </c>
      <c r="J33" s="119">
        <v>125277.99999999983</v>
      </c>
      <c r="K33" s="119">
        <v>7408.0000000000073</v>
      </c>
      <c r="L33" s="119">
        <v>48406.999999999949</v>
      </c>
      <c r="M33" s="119">
        <v>1536.9999999999989</v>
      </c>
      <c r="N33" s="119">
        <v>139764.99999999991</v>
      </c>
      <c r="O33" s="119">
        <v>7635.0000000000009</v>
      </c>
    </row>
    <row r="34" spans="2:16" hidden="1" outlineLevel="1">
      <c r="B34" s="116">
        <v>26</v>
      </c>
      <c r="C34" s="117" t="s">
        <v>539</v>
      </c>
      <c r="D34" s="119">
        <v>16450.999999999996</v>
      </c>
      <c r="E34" s="119">
        <v>2351.9999999999995</v>
      </c>
      <c r="F34" s="119">
        <v>35975</v>
      </c>
      <c r="G34" s="119">
        <v>159.00000000000006</v>
      </c>
      <c r="H34" s="119">
        <v>11653</v>
      </c>
      <c r="I34" s="119">
        <v>397.99999999999994</v>
      </c>
      <c r="J34" s="119">
        <v>19790.000000000007</v>
      </c>
      <c r="K34" s="119">
        <v>906.99999999999989</v>
      </c>
      <c r="L34" s="119">
        <v>14324.999999999993</v>
      </c>
      <c r="M34" s="119">
        <v>1584</v>
      </c>
      <c r="N34" s="119">
        <v>16272.999999999987</v>
      </c>
      <c r="O34" s="119">
        <v>391.00000000000011</v>
      </c>
    </row>
    <row r="35" spans="2:16" hidden="1" outlineLevel="1">
      <c r="B35" s="116">
        <v>27</v>
      </c>
      <c r="C35" s="117" t="s">
        <v>540</v>
      </c>
      <c r="D35" s="119">
        <v>30377.999999999975</v>
      </c>
      <c r="E35" s="119">
        <v>2128.0000000000005</v>
      </c>
      <c r="F35" s="119">
        <v>16558.999999999996</v>
      </c>
      <c r="G35" s="119">
        <v>328.00000000000006</v>
      </c>
      <c r="H35" s="119">
        <v>3941.0000000000009</v>
      </c>
      <c r="I35" s="119">
        <v>125.99999999999999</v>
      </c>
      <c r="J35" s="119">
        <v>29521.000000000033</v>
      </c>
      <c r="K35" s="119">
        <v>912.99999999999955</v>
      </c>
      <c r="L35" s="119">
        <v>27366.000000000007</v>
      </c>
      <c r="M35" s="119">
        <v>945.99999999999989</v>
      </c>
      <c r="N35" s="119">
        <v>20698.999999999971</v>
      </c>
      <c r="O35" s="119">
        <v>491.0000000000004</v>
      </c>
    </row>
    <row r="36" spans="2:16" hidden="1" outlineLevel="1">
      <c r="B36" s="116">
        <v>28</v>
      </c>
      <c r="C36" s="117" t="s">
        <v>541</v>
      </c>
      <c r="D36" s="119">
        <v>32349.000000000011</v>
      </c>
      <c r="E36" s="119">
        <v>1598.9999999999998</v>
      </c>
      <c r="F36" s="119">
        <v>12834</v>
      </c>
      <c r="G36" s="119">
        <v>521.99999999999989</v>
      </c>
      <c r="H36" s="119">
        <v>14613.000000000009</v>
      </c>
      <c r="I36" s="119">
        <v>872.99999999999977</v>
      </c>
      <c r="J36" s="119">
        <v>35600</v>
      </c>
      <c r="K36" s="119">
        <v>1369.9999999999998</v>
      </c>
      <c r="L36" s="119">
        <v>11062.000000000007</v>
      </c>
      <c r="M36" s="119">
        <v>1361.9999999999995</v>
      </c>
      <c r="N36" s="119">
        <v>38251.000000000015</v>
      </c>
      <c r="O36" s="119">
        <v>1409.9999999999982</v>
      </c>
    </row>
    <row r="37" spans="2:16" hidden="1" outlineLevel="1">
      <c r="B37" s="116">
        <v>29</v>
      </c>
      <c r="C37" s="117" t="s">
        <v>542</v>
      </c>
      <c r="D37" s="119">
        <v>78515.000000000015</v>
      </c>
      <c r="E37" s="119">
        <v>3980.0000000000005</v>
      </c>
      <c r="F37" s="119">
        <v>60450.999999999993</v>
      </c>
      <c r="G37" s="119">
        <v>2083.9999999999995</v>
      </c>
      <c r="H37" s="119">
        <v>38941.999999999993</v>
      </c>
      <c r="I37" s="119">
        <v>3288.9999999999995</v>
      </c>
      <c r="J37" s="119">
        <v>69013</v>
      </c>
      <c r="K37" s="119">
        <v>6320.0000000000018</v>
      </c>
      <c r="L37" s="119">
        <v>64611.999999999993</v>
      </c>
      <c r="M37" s="119">
        <v>813.99999999999943</v>
      </c>
      <c r="N37" s="119">
        <v>44659.999999999978</v>
      </c>
      <c r="O37" s="119">
        <v>7277.0000000000009</v>
      </c>
    </row>
    <row r="38" spans="2:16" hidden="1" outlineLevel="1">
      <c r="B38" s="116">
        <v>30</v>
      </c>
      <c r="C38" s="117" t="s">
        <v>543</v>
      </c>
      <c r="D38" s="119">
        <v>13801.000000000007</v>
      </c>
      <c r="E38" s="119">
        <v>761</v>
      </c>
      <c r="F38" s="119">
        <v>18228.999999999989</v>
      </c>
      <c r="G38" s="119">
        <v>348.00000000000006</v>
      </c>
      <c r="H38" s="119">
        <v>6798</v>
      </c>
      <c r="I38" s="119">
        <v>168.00000000000003</v>
      </c>
      <c r="J38" s="119">
        <v>13676.000000000004</v>
      </c>
      <c r="K38" s="119">
        <v>340.00000000000023</v>
      </c>
      <c r="L38" s="119">
        <v>5637.9999999999982</v>
      </c>
      <c r="M38" s="119">
        <v>240</v>
      </c>
      <c r="N38" s="119">
        <v>15268.999999999995</v>
      </c>
      <c r="O38" s="119">
        <v>464</v>
      </c>
    </row>
    <row r="39" spans="2:16" hidden="1" outlineLevel="1">
      <c r="B39" s="116">
        <v>31</v>
      </c>
      <c r="C39" s="117" t="s">
        <v>544</v>
      </c>
      <c r="D39" s="119">
        <v>45763.000000000065</v>
      </c>
      <c r="E39" s="119">
        <v>1857.9999999999991</v>
      </c>
      <c r="F39" s="119">
        <v>22780.999999999975</v>
      </c>
      <c r="G39" s="119">
        <v>927.00000000000023</v>
      </c>
      <c r="H39" s="119">
        <v>8251.0000000000091</v>
      </c>
      <c r="I39" s="119">
        <v>346.00000000000011</v>
      </c>
      <c r="J39" s="119">
        <v>47351.000000000058</v>
      </c>
      <c r="K39" s="119">
        <v>2483.0000000000014</v>
      </c>
      <c r="L39" s="119">
        <v>14265.999999999985</v>
      </c>
      <c r="M39" s="119">
        <v>609.99999999999989</v>
      </c>
      <c r="N39" s="119">
        <v>44768.000000000007</v>
      </c>
      <c r="O39" s="119">
        <v>2427.9999999999991</v>
      </c>
    </row>
    <row r="40" spans="2:16" hidden="1" outlineLevel="1">
      <c r="B40" s="116">
        <v>32</v>
      </c>
      <c r="C40" s="117" t="s">
        <v>545</v>
      </c>
      <c r="D40" s="119">
        <v>16864.000000000022</v>
      </c>
      <c r="E40" s="119">
        <v>641</v>
      </c>
      <c r="F40" s="119">
        <v>12535.000000000007</v>
      </c>
      <c r="G40" s="119">
        <v>627.00000000000057</v>
      </c>
      <c r="H40" s="119">
        <v>2373</v>
      </c>
      <c r="I40" s="119">
        <v>168.99999999999989</v>
      </c>
      <c r="J40" s="119">
        <v>18085.999999999975</v>
      </c>
      <c r="K40" s="119">
        <v>910</v>
      </c>
      <c r="L40" s="119">
        <v>6640.9999999999991</v>
      </c>
      <c r="M40" s="119">
        <v>204.99999999999986</v>
      </c>
      <c r="N40" s="119">
        <v>13234.000000000009</v>
      </c>
      <c r="O40" s="119">
        <v>720.00000000000045</v>
      </c>
    </row>
    <row r="41" spans="2:16" hidden="1" outlineLevel="1">
      <c r="B41" s="116">
        <v>33</v>
      </c>
      <c r="C41" s="117" t="s">
        <v>546</v>
      </c>
      <c r="D41" s="119">
        <v>30996.99999999996</v>
      </c>
      <c r="E41" s="119">
        <v>3753.9999999999964</v>
      </c>
      <c r="F41" s="119">
        <v>20001.000000000004</v>
      </c>
      <c r="G41" s="119">
        <v>1212.0000000000005</v>
      </c>
      <c r="H41" s="119">
        <v>12555.000000000009</v>
      </c>
      <c r="I41" s="119">
        <v>1093.0000000000005</v>
      </c>
      <c r="J41" s="119">
        <v>28663.999999999985</v>
      </c>
      <c r="K41" s="119">
        <v>5934.9999999999909</v>
      </c>
      <c r="L41" s="119">
        <v>10936.999999999998</v>
      </c>
      <c r="M41" s="119">
        <v>529.99999999999955</v>
      </c>
      <c r="N41" s="119">
        <v>34330.999999999985</v>
      </c>
      <c r="O41" s="119">
        <v>18606.999999999993</v>
      </c>
    </row>
    <row r="42" spans="2:16" ht="15" customHeight="1" collapsed="1">
      <c r="B42" s="7" t="s">
        <v>2</v>
      </c>
      <c r="C42" s="8" t="s">
        <v>28</v>
      </c>
      <c r="D42" s="38">
        <v>7286.9999999999936</v>
      </c>
      <c r="E42" s="38">
        <v>3212.0000000000041</v>
      </c>
      <c r="F42" s="38">
        <v>923.00000000000034</v>
      </c>
      <c r="G42" s="38">
        <v>90</v>
      </c>
      <c r="H42" s="38">
        <v>4506.0000000000018</v>
      </c>
      <c r="I42" s="38">
        <v>1319.0000000000005</v>
      </c>
      <c r="J42" s="38">
        <v>6035.9999999999945</v>
      </c>
      <c r="K42" s="38">
        <v>958.99999999999966</v>
      </c>
      <c r="L42" s="38">
        <v>5760.9999999999991</v>
      </c>
      <c r="M42" s="38">
        <v>3125</v>
      </c>
      <c r="N42" s="38">
        <v>5764</v>
      </c>
      <c r="O42" s="38">
        <v>848</v>
      </c>
      <c r="P42" s="73"/>
    </row>
    <row r="43" spans="2:16" ht="15" customHeight="1">
      <c r="B43" s="7" t="s">
        <v>3</v>
      </c>
      <c r="C43" s="8" t="s">
        <v>27</v>
      </c>
      <c r="D43" s="38">
        <v>51623.99999999992</v>
      </c>
      <c r="E43" s="38">
        <v>2462.9999999999873</v>
      </c>
      <c r="F43" s="38">
        <v>44452.000000000022</v>
      </c>
      <c r="G43" s="38">
        <v>3577.9999999999977</v>
      </c>
      <c r="H43" s="38">
        <v>64808.999999999993</v>
      </c>
      <c r="I43" s="38">
        <v>4833.0000000000082</v>
      </c>
      <c r="J43" s="38">
        <v>56803.999999999949</v>
      </c>
      <c r="K43" s="38">
        <v>2537</v>
      </c>
      <c r="L43" s="38">
        <v>36138.000000000073</v>
      </c>
      <c r="M43" s="38">
        <v>1777.9999999999998</v>
      </c>
      <c r="N43" s="38">
        <v>63847</v>
      </c>
      <c r="O43" s="38">
        <v>3425.000000000015</v>
      </c>
      <c r="P43" s="73"/>
    </row>
    <row r="44" spans="2:16" ht="15" customHeight="1">
      <c r="B44" s="7" t="s">
        <v>4</v>
      </c>
      <c r="C44" s="8" t="s">
        <v>23</v>
      </c>
      <c r="D44" s="38">
        <v>303800.0000000007</v>
      </c>
      <c r="E44" s="38">
        <v>22718.000000000055</v>
      </c>
      <c r="F44" s="38">
        <v>80129.000000000015</v>
      </c>
      <c r="G44" s="38">
        <v>6331.0000000000127</v>
      </c>
      <c r="H44" s="38">
        <v>34558</v>
      </c>
      <c r="I44" s="38">
        <v>2961.0000000000109</v>
      </c>
      <c r="J44" s="38">
        <v>383249.99999999726</v>
      </c>
      <c r="K44" s="38">
        <v>31622.000000000069</v>
      </c>
      <c r="L44" s="38">
        <v>110245.00000000001</v>
      </c>
      <c r="M44" s="38">
        <v>7374.0000000000255</v>
      </c>
      <c r="N44" s="38">
        <v>489195.00000000093</v>
      </c>
      <c r="O44" s="38">
        <v>49994.000000000175</v>
      </c>
      <c r="P44" s="73"/>
    </row>
    <row r="45" spans="2:16" ht="15" customHeight="1">
      <c r="B45" s="7" t="s">
        <v>5</v>
      </c>
      <c r="C45" s="9" t="s">
        <v>162</v>
      </c>
      <c r="D45" s="38">
        <v>671667.99999999802</v>
      </c>
      <c r="E45" s="38">
        <v>42353.999999999505</v>
      </c>
      <c r="F45" s="38">
        <v>637459.00000000047</v>
      </c>
      <c r="G45" s="38">
        <v>19667.000000000022</v>
      </c>
      <c r="H45" s="38">
        <v>155932.99999999953</v>
      </c>
      <c r="I45" s="38">
        <v>14918.999999999933</v>
      </c>
      <c r="J45" s="38">
        <v>857629.99999999627</v>
      </c>
      <c r="K45" s="38">
        <v>81502.000000000335</v>
      </c>
      <c r="L45" s="38">
        <v>440572.99999999761</v>
      </c>
      <c r="M45" s="38">
        <v>28377</v>
      </c>
      <c r="N45" s="38">
        <v>632664.00000000047</v>
      </c>
      <c r="O45" s="38">
        <v>57200.999999999796</v>
      </c>
      <c r="P45" s="73"/>
    </row>
    <row r="46" spans="2:16" ht="15" customHeight="1">
      <c r="B46" s="7" t="s">
        <v>6</v>
      </c>
      <c r="C46" s="9" t="s">
        <v>24</v>
      </c>
      <c r="D46" s="38">
        <v>188280.00000000038</v>
      </c>
      <c r="E46" s="38">
        <v>5512.00000000001</v>
      </c>
      <c r="F46" s="38">
        <v>73350.000000000015</v>
      </c>
      <c r="G46" s="38">
        <v>4705.0000000000009</v>
      </c>
      <c r="H46" s="38">
        <v>63626.999999999884</v>
      </c>
      <c r="I46" s="38">
        <v>2710.0000000000023</v>
      </c>
      <c r="J46" s="38">
        <v>261183.99999999965</v>
      </c>
      <c r="K46" s="38">
        <v>8922.0000000000127</v>
      </c>
      <c r="L46" s="38">
        <v>167543.00000000023</v>
      </c>
      <c r="M46" s="38">
        <v>5669.9999999999818</v>
      </c>
      <c r="N46" s="38">
        <v>186577.00000000052</v>
      </c>
      <c r="O46" s="38">
        <v>6180.9999999999727</v>
      </c>
      <c r="P46" s="73"/>
    </row>
    <row r="47" spans="2:16" ht="15" customHeight="1">
      <c r="B47" s="7" t="s">
        <v>7</v>
      </c>
      <c r="C47" s="9" t="s">
        <v>31</v>
      </c>
      <c r="D47" s="38">
        <v>237960.00000000009</v>
      </c>
      <c r="E47" s="38">
        <v>17454.000000000065</v>
      </c>
      <c r="F47" s="38">
        <v>206435.99999999977</v>
      </c>
      <c r="G47" s="38">
        <v>11118.99999999994</v>
      </c>
      <c r="H47" s="38">
        <v>105216.99999999926</v>
      </c>
      <c r="I47" s="38">
        <v>10521.000000000022</v>
      </c>
      <c r="J47" s="38">
        <v>441274.99999999843</v>
      </c>
      <c r="K47" s="38">
        <v>34645.000000000175</v>
      </c>
      <c r="L47" s="38">
        <v>231450.99999999977</v>
      </c>
      <c r="M47" s="38">
        <v>16756.999999999938</v>
      </c>
      <c r="N47" s="38">
        <v>275957.99999999808</v>
      </c>
      <c r="O47" s="38">
        <v>24509.000000000065</v>
      </c>
      <c r="P47" s="73"/>
    </row>
    <row r="48" spans="2:16" ht="15" customHeight="1">
      <c r="B48" s="7" t="s">
        <v>8</v>
      </c>
      <c r="C48" s="9" t="s">
        <v>456</v>
      </c>
      <c r="D48" s="38">
        <v>131162.9999999998</v>
      </c>
      <c r="E48" s="38">
        <v>22087.999999999996</v>
      </c>
      <c r="F48" s="38">
        <v>8898</v>
      </c>
      <c r="G48" s="38">
        <v>2158</v>
      </c>
      <c r="H48" s="38">
        <v>31663.999999999996</v>
      </c>
      <c r="I48" s="38">
        <v>2742.0000000000009</v>
      </c>
      <c r="J48" s="38">
        <v>171859.00000000012</v>
      </c>
      <c r="K48" s="38">
        <v>4254.0000000000045</v>
      </c>
      <c r="L48" s="38">
        <v>106689.99999999988</v>
      </c>
      <c r="M48" s="38">
        <v>1894.9999999999995</v>
      </c>
      <c r="N48" s="38">
        <v>138871.00000000023</v>
      </c>
      <c r="O48" s="38">
        <v>7162.0000000000209</v>
      </c>
      <c r="P48" s="73"/>
    </row>
    <row r="49" spans="2:16" ht="15" customHeight="1">
      <c r="B49" s="7" t="s">
        <v>9</v>
      </c>
      <c r="C49" s="9" t="s">
        <v>29</v>
      </c>
      <c r="D49" s="38">
        <v>70051.000000000029</v>
      </c>
      <c r="E49" s="38">
        <v>2551.9999999999995</v>
      </c>
      <c r="F49" s="38">
        <v>5297</v>
      </c>
      <c r="G49" s="38">
        <v>556.99999999999989</v>
      </c>
      <c r="H49" s="38">
        <v>2514.9999999999977</v>
      </c>
      <c r="I49" s="38">
        <v>452.99999999999983</v>
      </c>
      <c r="J49" s="38">
        <v>56401.999999999905</v>
      </c>
      <c r="K49" s="38">
        <v>5779.9999999999909</v>
      </c>
      <c r="L49" s="38">
        <v>37447.000000000029</v>
      </c>
      <c r="M49" s="38">
        <v>3642.0000000000005</v>
      </c>
      <c r="N49" s="38">
        <v>20393.999999999949</v>
      </c>
      <c r="O49" s="38">
        <v>1862.0000000000032</v>
      </c>
      <c r="P49" s="73"/>
    </row>
    <row r="50" spans="2:16" ht="15" customHeight="1">
      <c r="B50" s="7" t="s">
        <v>10</v>
      </c>
      <c r="C50" s="9" t="s">
        <v>30</v>
      </c>
      <c r="D50" s="38">
        <v>19236.000000000029</v>
      </c>
      <c r="E50" s="38">
        <v>2203.9999999999986</v>
      </c>
      <c r="F50" s="38">
        <v>3464.9999999999968</v>
      </c>
      <c r="G50" s="38">
        <v>400.99999999999983</v>
      </c>
      <c r="H50" s="38">
        <v>3668.0000000000014</v>
      </c>
      <c r="I50" s="38">
        <v>827.99999999999989</v>
      </c>
      <c r="J50" s="38">
        <v>30102.000000000011</v>
      </c>
      <c r="K50" s="38">
        <v>4519.9999999999945</v>
      </c>
      <c r="L50" s="38">
        <v>9366.9999999999854</v>
      </c>
      <c r="M50" s="38">
        <v>1239.0000000000005</v>
      </c>
      <c r="N50" s="38">
        <v>17423.999999999996</v>
      </c>
      <c r="O50" s="38">
        <v>2118.0000000000027</v>
      </c>
      <c r="P50" s="73"/>
    </row>
    <row r="51" spans="2:16" ht="15" customHeight="1">
      <c r="B51" s="7" t="s">
        <v>11</v>
      </c>
      <c r="C51" s="9" t="s">
        <v>32</v>
      </c>
      <c r="D51" s="38">
        <v>152493.00000000041</v>
      </c>
      <c r="E51" s="38">
        <v>8228.0000000000127</v>
      </c>
      <c r="F51" s="38">
        <v>32683.999999999989</v>
      </c>
      <c r="G51" s="38">
        <v>2567.0000000000009</v>
      </c>
      <c r="H51" s="38">
        <v>35644.999999999993</v>
      </c>
      <c r="I51" s="38">
        <v>4296.9999999999964</v>
      </c>
      <c r="J51" s="38">
        <v>224298.99999999971</v>
      </c>
      <c r="K51" s="38">
        <v>17039.000000000029</v>
      </c>
      <c r="L51" s="38">
        <v>87547.000000000437</v>
      </c>
      <c r="M51" s="38">
        <v>7129.0000000000082</v>
      </c>
      <c r="N51" s="38">
        <v>116397.99999999935</v>
      </c>
      <c r="O51" s="38">
        <v>8698.9999999999836</v>
      </c>
      <c r="P51" s="73"/>
    </row>
    <row r="52" spans="2:16" ht="15" customHeight="1">
      <c r="B52" s="7" t="s">
        <v>12</v>
      </c>
      <c r="C52" s="9" t="s">
        <v>457</v>
      </c>
      <c r="D52" s="38">
        <v>326842.00000000029</v>
      </c>
      <c r="E52" s="38">
        <v>14434.000000000044</v>
      </c>
      <c r="F52" s="38">
        <v>283452</v>
      </c>
      <c r="G52" s="38">
        <v>12189.999999999978</v>
      </c>
      <c r="H52" s="38">
        <v>65017.000000000022</v>
      </c>
      <c r="I52" s="38">
        <v>4152.9999999999918</v>
      </c>
      <c r="J52" s="38">
        <v>461437.00000000122</v>
      </c>
      <c r="K52" s="38">
        <v>17635.999999999982</v>
      </c>
      <c r="L52" s="38">
        <v>339678.00000000087</v>
      </c>
      <c r="M52" s="38">
        <v>13166.999999999993</v>
      </c>
      <c r="N52" s="38">
        <v>304185.00000000052</v>
      </c>
      <c r="O52" s="38">
        <v>9692.99999999996</v>
      </c>
      <c r="P52" s="73"/>
    </row>
    <row r="53" spans="2:16" ht="15" customHeight="1">
      <c r="B53" s="7" t="s">
        <v>13</v>
      </c>
      <c r="C53" s="9" t="s">
        <v>33</v>
      </c>
      <c r="D53" s="38">
        <v>14480.999999999991</v>
      </c>
      <c r="E53" s="38">
        <v>446.99999999999989</v>
      </c>
      <c r="F53" s="38">
        <v>11364</v>
      </c>
      <c r="G53" s="38">
        <v>188.99999999999997</v>
      </c>
      <c r="H53" s="38">
        <v>10624.999999999998</v>
      </c>
      <c r="I53" s="38">
        <v>445</v>
      </c>
      <c r="J53" s="38">
        <v>21586.999999999967</v>
      </c>
      <c r="K53" s="38">
        <v>805.00000000000091</v>
      </c>
      <c r="L53" s="38">
        <v>12805.000000000009</v>
      </c>
      <c r="M53" s="38">
        <v>409.00000000000017</v>
      </c>
      <c r="N53" s="38">
        <v>22868.000000000007</v>
      </c>
      <c r="O53" s="38">
        <v>733.00000000000023</v>
      </c>
      <c r="P53" s="73"/>
    </row>
    <row r="54" spans="2:16" ht="15" customHeight="1">
      <c r="B54" s="7" t="s">
        <v>14</v>
      </c>
      <c r="C54" s="9" t="s">
        <v>25</v>
      </c>
      <c r="D54" s="38">
        <v>35969.999999999862</v>
      </c>
      <c r="E54" s="38">
        <v>1946.9999999999998</v>
      </c>
      <c r="F54" s="38">
        <v>10318.000000000004</v>
      </c>
      <c r="G54" s="38">
        <v>716.99999999999966</v>
      </c>
      <c r="H54" s="38">
        <v>12978.999999999984</v>
      </c>
      <c r="I54" s="38">
        <v>925.00000000000011</v>
      </c>
      <c r="J54" s="38">
        <v>77785.99999999968</v>
      </c>
      <c r="K54" s="38">
        <v>4287.9999999999927</v>
      </c>
      <c r="L54" s="38">
        <v>23960.999999999935</v>
      </c>
      <c r="M54" s="38">
        <v>1331.9999999999995</v>
      </c>
      <c r="N54" s="38">
        <v>36737.000000000007</v>
      </c>
      <c r="O54" s="38">
        <v>2085.0000000000045</v>
      </c>
      <c r="P54" s="73"/>
    </row>
    <row r="55" spans="2:16" ht="15" customHeight="1">
      <c r="B55" s="7" t="s">
        <v>15</v>
      </c>
      <c r="C55" s="9" t="s">
        <v>34</v>
      </c>
      <c r="D55" s="38">
        <v>247006.99999999988</v>
      </c>
      <c r="E55" s="38">
        <v>22289.000000000124</v>
      </c>
      <c r="F55" s="38">
        <v>186734.99999999977</v>
      </c>
      <c r="G55" s="38">
        <v>5390.9999999999973</v>
      </c>
      <c r="H55" s="38">
        <v>345973.99999999959</v>
      </c>
      <c r="I55" s="38">
        <v>63408.000000000131</v>
      </c>
      <c r="J55" s="38">
        <v>445083.0000000007</v>
      </c>
      <c r="K55" s="38">
        <v>22840.000000000036</v>
      </c>
      <c r="L55" s="38">
        <v>249836.00000000012</v>
      </c>
      <c r="M55" s="38">
        <v>11171.000000000007</v>
      </c>
      <c r="N55" s="38">
        <v>219780.99999999945</v>
      </c>
      <c r="O55" s="38">
        <v>11612.000000000065</v>
      </c>
      <c r="P55" s="73"/>
    </row>
    <row r="56" spans="2:16" ht="15" customHeight="1">
      <c r="B56" s="7" t="s">
        <v>16</v>
      </c>
      <c r="C56" s="9" t="s">
        <v>35</v>
      </c>
      <c r="D56" s="38">
        <v>23957.999999999996</v>
      </c>
      <c r="E56" s="38">
        <v>1357.0000000000005</v>
      </c>
      <c r="F56" s="38">
        <v>4462.0000000000045</v>
      </c>
      <c r="G56" s="38">
        <v>330.00000000000006</v>
      </c>
      <c r="H56" s="38">
        <v>4774.9999999999973</v>
      </c>
      <c r="I56" s="38">
        <v>582.00000000000057</v>
      </c>
      <c r="J56" s="38">
        <v>39582.999999999825</v>
      </c>
      <c r="K56" s="38">
        <v>3291.9999999999986</v>
      </c>
      <c r="L56" s="38">
        <v>15138.000000000009</v>
      </c>
      <c r="M56" s="38">
        <v>983.00000000000045</v>
      </c>
      <c r="N56" s="38">
        <v>21186.000000000018</v>
      </c>
      <c r="O56" s="38">
        <v>1990.999999999997</v>
      </c>
      <c r="P56" s="73"/>
    </row>
    <row r="57" spans="2:16" ht="15" customHeight="1">
      <c r="B57" s="7" t="s">
        <v>17</v>
      </c>
      <c r="C57" s="9" t="s">
        <v>36</v>
      </c>
      <c r="D57" s="38">
        <v>36622.999999999935</v>
      </c>
      <c r="E57" s="38">
        <v>5777.0000000000109</v>
      </c>
      <c r="F57" s="38">
        <v>15414.999999999984</v>
      </c>
      <c r="G57" s="38">
        <v>1623.9999999999986</v>
      </c>
      <c r="H57" s="38">
        <v>13240.99999999998</v>
      </c>
      <c r="I57" s="38">
        <v>2800.9999999999991</v>
      </c>
      <c r="J57" s="38">
        <v>70062.000000000175</v>
      </c>
      <c r="K57" s="38">
        <v>9160.0000000000127</v>
      </c>
      <c r="L57" s="38">
        <v>21954.999999999938</v>
      </c>
      <c r="M57" s="38">
        <v>2652.0000000000018</v>
      </c>
      <c r="N57" s="38">
        <v>40334.999999999942</v>
      </c>
      <c r="O57" s="38">
        <v>5270.9999999999982</v>
      </c>
      <c r="P57" s="73"/>
    </row>
    <row r="58" spans="2:16" ht="15" customHeight="1">
      <c r="B58" s="7" t="s">
        <v>18</v>
      </c>
      <c r="C58" s="9" t="s">
        <v>161</v>
      </c>
      <c r="D58" s="38">
        <v>283</v>
      </c>
      <c r="E58" s="38">
        <v>48.000000000000014</v>
      </c>
      <c r="F58" s="38">
        <v>18</v>
      </c>
      <c r="G58" s="38">
        <v>0</v>
      </c>
      <c r="H58" s="38">
        <v>17</v>
      </c>
      <c r="I58" s="38">
        <v>9</v>
      </c>
      <c r="J58" s="38">
        <v>0</v>
      </c>
      <c r="K58" s="38">
        <v>0</v>
      </c>
      <c r="L58" s="38">
        <v>121</v>
      </c>
      <c r="M58" s="38">
        <v>4.0000000000000009</v>
      </c>
      <c r="N58" s="38">
        <v>317.00000000000006</v>
      </c>
      <c r="O58" s="38">
        <v>26</v>
      </c>
    </row>
    <row r="59" spans="2:16" ht="3.75" customHeight="1">
      <c r="B59" s="12"/>
      <c r="C59" s="1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2:16">
      <c r="C60" s="1"/>
    </row>
  </sheetData>
  <mergeCells count="11">
    <mergeCell ref="N10:O10"/>
    <mergeCell ref="B3:O3"/>
    <mergeCell ref="B5:O5"/>
    <mergeCell ref="B6:O6"/>
    <mergeCell ref="D8:O8"/>
    <mergeCell ref="B8:C12"/>
    <mergeCell ref="D10:E10"/>
    <mergeCell ref="F10:G10"/>
    <mergeCell ref="H10:I10"/>
    <mergeCell ref="J10:K10"/>
    <mergeCell ref="L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3D3F5"/>
    <pageSetUpPr fitToPage="1"/>
  </sheetPr>
  <dimension ref="B2:AH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8.85546875" style="15" bestFit="1" customWidth="1"/>
    <col min="4" max="4" width="8.140625" style="15" customWidth="1"/>
    <col min="5" max="5" width="8.85546875" style="15" bestFit="1" customWidth="1"/>
    <col min="6" max="6" width="8.140625" style="15" customWidth="1"/>
    <col min="7" max="7" width="9.28515625" style="15" customWidth="1"/>
    <col min="8" max="8" width="7.85546875" style="15" bestFit="1" customWidth="1"/>
    <col min="9" max="9" width="12.5703125" style="15" customWidth="1"/>
    <col min="10" max="10" width="11.140625" style="15" customWidth="1"/>
    <col min="11" max="11" width="9" style="15" customWidth="1"/>
    <col min="12" max="12" width="8.140625" style="15" customWidth="1"/>
    <col min="13" max="13" width="8.85546875" style="15" bestFit="1" customWidth="1"/>
    <col min="14" max="14" width="7.7109375" style="15" customWidth="1"/>
    <col min="15" max="16384" width="9.140625" style="15"/>
  </cols>
  <sheetData>
    <row r="2" spans="2:34" ht="15">
      <c r="B2" s="14"/>
      <c r="C2" s="14"/>
      <c r="D2" s="14"/>
      <c r="N2" s="14" t="s">
        <v>177</v>
      </c>
    </row>
    <row r="3" spans="2:34" ht="33.75" customHeight="1">
      <c r="B3" s="145" t="s">
        <v>176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34" ht="3.75" customHeight="1"/>
    <row r="5" spans="2:34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2:34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2:34" ht="3" customHeight="1"/>
    <row r="8" spans="2:34" ht="30" customHeight="1">
      <c r="B8" s="157" t="s">
        <v>42</v>
      </c>
      <c r="C8" s="162" t="s">
        <v>165</v>
      </c>
      <c r="D8" s="159"/>
      <c r="E8" s="161"/>
      <c r="F8" s="161"/>
      <c r="G8" s="161"/>
      <c r="H8" s="161"/>
      <c r="I8" s="161"/>
      <c r="J8" s="161"/>
      <c r="K8" s="161"/>
      <c r="L8" s="161"/>
      <c r="M8" s="161"/>
      <c r="N8" s="165"/>
    </row>
    <row r="9" spans="2:34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95"/>
    </row>
    <row r="10" spans="2:34" s="16" customFormat="1" ht="36" customHeight="1">
      <c r="B10" s="157"/>
      <c r="C10" s="167" t="s">
        <v>166</v>
      </c>
      <c r="D10" s="166"/>
      <c r="E10" s="167" t="s">
        <v>167</v>
      </c>
      <c r="F10" s="168"/>
      <c r="G10" s="167" t="s">
        <v>168</v>
      </c>
      <c r="H10" s="168"/>
      <c r="I10" s="166" t="s">
        <v>171</v>
      </c>
      <c r="J10" s="166"/>
      <c r="K10" s="167" t="s">
        <v>169</v>
      </c>
      <c r="L10" s="168"/>
      <c r="M10" s="166" t="s">
        <v>170</v>
      </c>
      <c r="N10" s="166"/>
    </row>
    <row r="11" spans="2:34" ht="3.75" customHeight="1">
      <c r="B11" s="157"/>
      <c r="C11" s="9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95"/>
    </row>
    <row r="12" spans="2:34" s="16" customFormat="1" ht="59.25" customHeight="1">
      <c r="B12" s="157"/>
      <c r="C12" s="99" t="s">
        <v>461</v>
      </c>
      <c r="D12" s="98" t="s">
        <v>462</v>
      </c>
      <c r="E12" s="27" t="s">
        <v>461</v>
      </c>
      <c r="F12" s="98" t="s">
        <v>462</v>
      </c>
      <c r="G12" s="27" t="s">
        <v>461</v>
      </c>
      <c r="H12" s="98" t="s">
        <v>462</v>
      </c>
      <c r="I12" s="27" t="s">
        <v>461</v>
      </c>
      <c r="J12" s="98" t="s">
        <v>462</v>
      </c>
      <c r="K12" s="27" t="s">
        <v>461</v>
      </c>
      <c r="L12" s="98" t="s">
        <v>462</v>
      </c>
      <c r="M12" s="27" t="s">
        <v>461</v>
      </c>
      <c r="N12" s="98" t="s">
        <v>462</v>
      </c>
    </row>
    <row r="13" spans="2:34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34" ht="15" customHeight="1">
      <c r="B14" s="5" t="s">
        <v>19</v>
      </c>
      <c r="C14" s="6">
        <v>3447935.9999999893</v>
      </c>
      <c r="D14" s="6">
        <v>231444.00000000355</v>
      </c>
      <c r="E14" s="37">
        <v>2305479.0000000242</v>
      </c>
      <c r="F14" s="37">
        <v>97506.000000000204</v>
      </c>
      <c r="G14" s="37">
        <v>1240533.9999999981</v>
      </c>
      <c r="H14" s="37">
        <v>143807.99999999881</v>
      </c>
      <c r="I14" s="37">
        <v>4642076.0000001295</v>
      </c>
      <c r="J14" s="37">
        <v>313930.0000000092</v>
      </c>
      <c r="K14" s="37">
        <v>2333920.9999999977</v>
      </c>
      <c r="L14" s="37">
        <v>128067.99999999852</v>
      </c>
      <c r="M14" s="37">
        <v>3550945.0000000191</v>
      </c>
      <c r="N14" s="37">
        <v>268098.00000000728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2:34" ht="15" customHeight="1">
      <c r="B15" s="11" t="s">
        <v>43</v>
      </c>
      <c r="C15" s="18">
        <v>288158.99999999878</v>
      </c>
      <c r="D15" s="18">
        <v>19382.000000000058</v>
      </c>
      <c r="E15" s="38">
        <v>173320.99999999951</v>
      </c>
      <c r="F15" s="38">
        <v>9207.9999999999909</v>
      </c>
      <c r="G15" s="38">
        <v>87572.999999999738</v>
      </c>
      <c r="H15" s="38">
        <v>10475.999999999978</v>
      </c>
      <c r="I15" s="38">
        <v>364775.99999999808</v>
      </c>
      <c r="J15" s="38">
        <v>27455.000000000124</v>
      </c>
      <c r="K15" s="38">
        <v>180571.00000000047</v>
      </c>
      <c r="L15" s="38">
        <v>11262.000000000049</v>
      </c>
      <c r="M15" s="38">
        <v>330951.99999999884</v>
      </c>
      <c r="N15" s="38">
        <v>24281.999999999978</v>
      </c>
      <c r="O15" s="72"/>
    </row>
    <row r="16" spans="2:34" ht="15" customHeight="1">
      <c r="B16" s="11" t="s">
        <v>44</v>
      </c>
      <c r="C16" s="18">
        <v>32325</v>
      </c>
      <c r="D16" s="18">
        <v>3429.9999999999995</v>
      </c>
      <c r="E16" s="38">
        <v>21887.000000000007</v>
      </c>
      <c r="F16" s="38">
        <v>1439.9999999999982</v>
      </c>
      <c r="G16" s="38">
        <v>29734</v>
      </c>
      <c r="H16" s="38">
        <v>1168.0000000000005</v>
      </c>
      <c r="I16" s="38">
        <v>70661</v>
      </c>
      <c r="J16" s="38">
        <v>5635.0000000000064</v>
      </c>
      <c r="K16" s="38">
        <v>34526.999999999971</v>
      </c>
      <c r="L16" s="38">
        <v>1900.0000000000016</v>
      </c>
      <c r="M16" s="38">
        <v>43179.999999999935</v>
      </c>
      <c r="N16" s="38">
        <v>3067.0000000000032</v>
      </c>
      <c r="O16" s="72"/>
    </row>
    <row r="17" spans="2:15" ht="15" customHeight="1">
      <c r="B17" s="11" t="s">
        <v>46</v>
      </c>
      <c r="C17" s="18">
        <v>245012.99999999953</v>
      </c>
      <c r="D17" s="18">
        <v>16757.999999999953</v>
      </c>
      <c r="E17" s="38">
        <v>159129.99999999983</v>
      </c>
      <c r="F17" s="38">
        <v>5119.0000000000073</v>
      </c>
      <c r="G17" s="38">
        <v>78889.000000000044</v>
      </c>
      <c r="H17" s="38">
        <v>5696.9999999999909</v>
      </c>
      <c r="I17" s="38">
        <v>354145.0000000007</v>
      </c>
      <c r="J17" s="38">
        <v>24317.999999999967</v>
      </c>
      <c r="K17" s="38">
        <v>136996.00000000015</v>
      </c>
      <c r="L17" s="38">
        <v>8006.0000000000264</v>
      </c>
      <c r="M17" s="38">
        <v>286905.00000000256</v>
      </c>
      <c r="N17" s="38">
        <v>19101.99999999992</v>
      </c>
      <c r="O17" s="72"/>
    </row>
    <row r="18" spans="2:15" ht="15" customHeight="1">
      <c r="B18" s="11" t="s">
        <v>45</v>
      </c>
      <c r="C18" s="18">
        <v>18954.000000000007</v>
      </c>
      <c r="D18" s="18">
        <v>2328.0000000000027</v>
      </c>
      <c r="E18" s="38">
        <v>8613.0000000000091</v>
      </c>
      <c r="F18" s="38">
        <v>680.00000000000034</v>
      </c>
      <c r="G18" s="38">
        <v>6249.9999999999982</v>
      </c>
      <c r="H18" s="38">
        <v>624.00000000000011</v>
      </c>
      <c r="I18" s="38">
        <v>28823.999999999913</v>
      </c>
      <c r="J18" s="38">
        <v>4297.0000000000009</v>
      </c>
      <c r="K18" s="38">
        <v>14111.999999999996</v>
      </c>
      <c r="L18" s="38">
        <v>1463.0000000000002</v>
      </c>
      <c r="M18" s="38">
        <v>26955.000000000073</v>
      </c>
      <c r="N18" s="38">
        <v>3728</v>
      </c>
      <c r="O18" s="72"/>
    </row>
    <row r="19" spans="2:15" ht="15" customHeight="1">
      <c r="B19" s="11" t="s">
        <v>47</v>
      </c>
      <c r="C19" s="18">
        <v>32779.999999999949</v>
      </c>
      <c r="D19" s="18">
        <v>2297.9999999999955</v>
      </c>
      <c r="E19" s="38">
        <v>25753</v>
      </c>
      <c r="F19" s="38">
        <v>954.99999999999932</v>
      </c>
      <c r="G19" s="38">
        <v>9978.9999999999982</v>
      </c>
      <c r="H19" s="38">
        <v>1391.9999999999982</v>
      </c>
      <c r="I19" s="38">
        <v>39565.999999999854</v>
      </c>
      <c r="J19" s="38">
        <v>2807.0000000000027</v>
      </c>
      <c r="K19" s="38">
        <v>22820.999999999971</v>
      </c>
      <c r="L19" s="38">
        <v>1265.0000000000023</v>
      </c>
      <c r="M19" s="38">
        <v>31847.000000000065</v>
      </c>
      <c r="N19" s="38">
        <v>3758.9999999999973</v>
      </c>
      <c r="O19" s="72"/>
    </row>
    <row r="20" spans="2:15" ht="15" customHeight="1">
      <c r="B20" s="11" t="s">
        <v>48</v>
      </c>
      <c r="C20" s="18">
        <v>107567.99999999951</v>
      </c>
      <c r="D20" s="18">
        <v>9283.0000000000164</v>
      </c>
      <c r="E20" s="38">
        <v>80108</v>
      </c>
      <c r="F20" s="38">
        <v>4621.9999999999873</v>
      </c>
      <c r="G20" s="38">
        <v>56349.000000000015</v>
      </c>
      <c r="H20" s="38">
        <v>4301.9999999999936</v>
      </c>
      <c r="I20" s="38">
        <v>154299.00000000026</v>
      </c>
      <c r="J20" s="38">
        <v>15014.000000000073</v>
      </c>
      <c r="K20" s="38">
        <v>80880.999999999724</v>
      </c>
      <c r="L20" s="38">
        <v>6990.0000000000045</v>
      </c>
      <c r="M20" s="38">
        <v>139127.00000000032</v>
      </c>
      <c r="N20" s="38">
        <v>14104.999999999973</v>
      </c>
      <c r="O20" s="72"/>
    </row>
    <row r="21" spans="2:15" ht="15" customHeight="1">
      <c r="B21" s="11" t="s">
        <v>49</v>
      </c>
      <c r="C21" s="18">
        <v>49808.999999999935</v>
      </c>
      <c r="D21" s="18">
        <v>3219.0000000000009</v>
      </c>
      <c r="E21" s="38">
        <v>34505.999999999956</v>
      </c>
      <c r="F21" s="38">
        <v>1438.0000000000014</v>
      </c>
      <c r="G21" s="38">
        <v>45228.999999999978</v>
      </c>
      <c r="H21" s="38">
        <v>1147.0000000000009</v>
      </c>
      <c r="I21" s="38">
        <v>64899.999999999956</v>
      </c>
      <c r="J21" s="38">
        <v>4288.9999999999964</v>
      </c>
      <c r="K21" s="38">
        <v>46035.000000000007</v>
      </c>
      <c r="L21" s="38">
        <v>2394.0000000000032</v>
      </c>
      <c r="M21" s="38">
        <v>50322.000000000073</v>
      </c>
      <c r="N21" s="38">
        <v>2502.9999999999968</v>
      </c>
      <c r="O21" s="72"/>
    </row>
    <row r="22" spans="2:15" ht="15" customHeight="1">
      <c r="B22" s="11" t="s">
        <v>50</v>
      </c>
      <c r="C22" s="18">
        <v>157581.99999999968</v>
      </c>
      <c r="D22" s="18">
        <v>12021.000000000009</v>
      </c>
      <c r="E22" s="38">
        <v>109956.99999999965</v>
      </c>
      <c r="F22" s="38">
        <v>4832.0000000000146</v>
      </c>
      <c r="G22" s="38">
        <v>50707.999999999891</v>
      </c>
      <c r="H22" s="38">
        <v>5928.0000000000055</v>
      </c>
      <c r="I22" s="38">
        <v>242736.00000000122</v>
      </c>
      <c r="J22" s="38">
        <v>20585.999999999985</v>
      </c>
      <c r="K22" s="38">
        <v>104222.0000000002</v>
      </c>
      <c r="L22" s="38">
        <v>7149.9999999999864</v>
      </c>
      <c r="M22" s="38">
        <v>143033.00000000017</v>
      </c>
      <c r="N22" s="38">
        <v>12426</v>
      </c>
      <c r="O22" s="72"/>
    </row>
    <row r="23" spans="2:15" ht="15" customHeight="1">
      <c r="B23" s="11" t="s">
        <v>51</v>
      </c>
      <c r="C23" s="18">
        <v>23599.000000000051</v>
      </c>
      <c r="D23" s="18">
        <v>2041.0000000000059</v>
      </c>
      <c r="E23" s="38">
        <v>33089.999999999942</v>
      </c>
      <c r="F23" s="38">
        <v>1805.9999999999973</v>
      </c>
      <c r="G23" s="38">
        <v>14047.999999999998</v>
      </c>
      <c r="H23" s="38">
        <v>1182.0000000000014</v>
      </c>
      <c r="I23" s="38">
        <v>33727.999999999956</v>
      </c>
      <c r="J23" s="38">
        <v>4223.9999999999927</v>
      </c>
      <c r="K23" s="38">
        <v>10809.999999999995</v>
      </c>
      <c r="L23" s="38">
        <v>573.99999999999989</v>
      </c>
      <c r="M23" s="38">
        <v>27341.000000000033</v>
      </c>
      <c r="N23" s="38">
        <v>2964.0000000000014</v>
      </c>
      <c r="O23" s="72"/>
    </row>
    <row r="24" spans="2:15" ht="15" customHeight="1">
      <c r="B24" s="11" t="s">
        <v>52</v>
      </c>
      <c r="C24" s="18">
        <v>128654.99999999988</v>
      </c>
      <c r="D24" s="18">
        <v>8770.9999999999945</v>
      </c>
      <c r="E24" s="38">
        <v>72423.000000000044</v>
      </c>
      <c r="F24" s="38">
        <v>4333.0000000000055</v>
      </c>
      <c r="G24" s="38">
        <v>42139.000000000015</v>
      </c>
      <c r="H24" s="38">
        <v>4223.00000000001</v>
      </c>
      <c r="I24" s="38">
        <v>222437.00000000041</v>
      </c>
      <c r="J24" s="38">
        <v>18153</v>
      </c>
      <c r="K24" s="38">
        <v>83330.999999999898</v>
      </c>
      <c r="L24" s="38">
        <v>6170.0000000000155</v>
      </c>
      <c r="M24" s="38">
        <v>192738.9999999998</v>
      </c>
      <c r="N24" s="38">
        <v>16736.000000000004</v>
      </c>
      <c r="O24" s="72"/>
    </row>
    <row r="25" spans="2:15" ht="15" customHeight="1">
      <c r="B25" s="11" t="s">
        <v>53</v>
      </c>
      <c r="C25" s="18">
        <v>1138172.0000000105</v>
      </c>
      <c r="D25" s="18">
        <v>67520.000000000102</v>
      </c>
      <c r="E25" s="38">
        <v>759491.99999999953</v>
      </c>
      <c r="F25" s="38">
        <v>22386.999999999927</v>
      </c>
      <c r="G25" s="38">
        <v>369746.00000000064</v>
      </c>
      <c r="H25" s="38">
        <v>73725.000000000407</v>
      </c>
      <c r="I25" s="38">
        <v>1432882.0000000144</v>
      </c>
      <c r="J25" s="38">
        <v>65602.000000000538</v>
      </c>
      <c r="K25" s="38">
        <v>838367.99999999849</v>
      </c>
      <c r="L25" s="38">
        <v>36597.000000000095</v>
      </c>
      <c r="M25" s="38">
        <v>975564.00000000221</v>
      </c>
      <c r="N25" s="38">
        <v>50427.999999999418</v>
      </c>
      <c r="O25" s="72"/>
    </row>
    <row r="26" spans="2:15" ht="15" customHeight="1">
      <c r="B26" s="11" t="s">
        <v>54</v>
      </c>
      <c r="C26" s="18">
        <v>24762.999999999931</v>
      </c>
      <c r="D26" s="18">
        <v>1593.9999999999998</v>
      </c>
      <c r="E26" s="38">
        <v>18047.000000000022</v>
      </c>
      <c r="F26" s="38">
        <v>854.99999999999909</v>
      </c>
      <c r="G26" s="38">
        <v>8446.0000000000073</v>
      </c>
      <c r="H26" s="38">
        <v>753.99999999999909</v>
      </c>
      <c r="I26" s="38">
        <v>25040.000000000047</v>
      </c>
      <c r="J26" s="38">
        <v>1636.9999999999986</v>
      </c>
      <c r="K26" s="38">
        <v>15836.999999999987</v>
      </c>
      <c r="L26" s="38">
        <v>873.99999999999989</v>
      </c>
      <c r="M26" s="38">
        <v>19951.000000000018</v>
      </c>
      <c r="N26" s="38">
        <v>1001.9999999999992</v>
      </c>
      <c r="O26" s="72"/>
    </row>
    <row r="27" spans="2:15" ht="15" customHeight="1">
      <c r="B27" s="11" t="s">
        <v>55</v>
      </c>
      <c r="C27" s="18">
        <v>662612.00000000442</v>
      </c>
      <c r="D27" s="18">
        <v>42890.000000000036</v>
      </c>
      <c r="E27" s="38">
        <v>434851.99999999948</v>
      </c>
      <c r="F27" s="38">
        <v>19783.999999999887</v>
      </c>
      <c r="G27" s="38">
        <v>178309.00000000084</v>
      </c>
      <c r="H27" s="38">
        <v>11386.000000000044</v>
      </c>
      <c r="I27" s="38">
        <v>863381.00000000151</v>
      </c>
      <c r="J27" s="38">
        <v>50612.000000000196</v>
      </c>
      <c r="K27" s="38">
        <v>403582.00000000006</v>
      </c>
      <c r="L27" s="38">
        <v>21999.000000000069</v>
      </c>
      <c r="M27" s="38">
        <v>652802.00000000314</v>
      </c>
      <c r="N27" s="38">
        <v>40363.000000000095</v>
      </c>
      <c r="O27" s="72"/>
    </row>
    <row r="28" spans="2:15" ht="15" customHeight="1">
      <c r="B28" s="11" t="s">
        <v>56</v>
      </c>
      <c r="C28" s="18">
        <v>116973.00000000019</v>
      </c>
      <c r="D28" s="18">
        <v>7199.9999999999973</v>
      </c>
      <c r="E28" s="38">
        <v>76143.000000000116</v>
      </c>
      <c r="F28" s="38">
        <v>3631.9999999999932</v>
      </c>
      <c r="G28" s="38">
        <v>40845.000000000131</v>
      </c>
      <c r="H28" s="38">
        <v>2795.999999999995</v>
      </c>
      <c r="I28" s="38">
        <v>175101.99999999886</v>
      </c>
      <c r="J28" s="38">
        <v>13944.000000000118</v>
      </c>
      <c r="K28" s="38">
        <v>74360.999999999782</v>
      </c>
      <c r="L28" s="38">
        <v>5039.0000000000136</v>
      </c>
      <c r="M28" s="38">
        <v>150054.00000000026</v>
      </c>
      <c r="N28" s="38">
        <v>11352.000000000002</v>
      </c>
      <c r="O28" s="72"/>
    </row>
    <row r="29" spans="2:15" ht="15" customHeight="1">
      <c r="B29" s="11" t="s">
        <v>57</v>
      </c>
      <c r="C29" s="18">
        <v>195916.99999999924</v>
      </c>
      <c r="D29" s="18">
        <v>13720.999999999947</v>
      </c>
      <c r="E29" s="38">
        <v>149673.99999999948</v>
      </c>
      <c r="F29" s="38">
        <v>5427.9999999999936</v>
      </c>
      <c r="G29" s="38">
        <v>90554.99999999968</v>
      </c>
      <c r="H29" s="38">
        <v>8326.9999999999927</v>
      </c>
      <c r="I29" s="38">
        <v>242675.99999999907</v>
      </c>
      <c r="J29" s="38">
        <v>21683.999999999913</v>
      </c>
      <c r="K29" s="38">
        <v>132514.9999999998</v>
      </c>
      <c r="L29" s="38">
        <v>6482.9999999999964</v>
      </c>
      <c r="M29" s="38">
        <v>180830.00000000038</v>
      </c>
      <c r="N29" s="38">
        <v>30611.999999999993</v>
      </c>
      <c r="O29" s="72"/>
    </row>
    <row r="30" spans="2:15" ht="15" customHeight="1">
      <c r="B30" s="11" t="s">
        <v>58</v>
      </c>
      <c r="C30" s="18">
        <v>92866.999999999738</v>
      </c>
      <c r="D30" s="18">
        <v>7954.0000000000082</v>
      </c>
      <c r="E30" s="38">
        <v>59458.000000000131</v>
      </c>
      <c r="F30" s="38">
        <v>3792.0000000000068</v>
      </c>
      <c r="G30" s="38">
        <v>61766.999999999949</v>
      </c>
      <c r="H30" s="38">
        <v>4958.9999999999918</v>
      </c>
      <c r="I30" s="38">
        <v>136672.99999999953</v>
      </c>
      <c r="J30" s="38">
        <v>14348.999999999944</v>
      </c>
      <c r="K30" s="38">
        <v>73552.999999999956</v>
      </c>
      <c r="L30" s="38">
        <v>4494.0000000000109</v>
      </c>
      <c r="M30" s="38">
        <v>112712.99999999972</v>
      </c>
      <c r="N30" s="38">
        <v>13230.999999999989</v>
      </c>
      <c r="O30" s="72"/>
    </row>
    <row r="31" spans="2:15" ht="15" customHeight="1">
      <c r="B31" s="11" t="s">
        <v>59</v>
      </c>
      <c r="C31" s="18">
        <v>34793.000000000109</v>
      </c>
      <c r="D31" s="18">
        <v>3757.9999999999936</v>
      </c>
      <c r="E31" s="38">
        <v>19900.000000000022</v>
      </c>
      <c r="F31" s="38">
        <v>1342.9999999999995</v>
      </c>
      <c r="G31" s="38">
        <v>11531.000000000015</v>
      </c>
      <c r="H31" s="38">
        <v>1132.0000000000011</v>
      </c>
      <c r="I31" s="38">
        <v>49286.999999999891</v>
      </c>
      <c r="J31" s="38">
        <v>6251.9999999999982</v>
      </c>
      <c r="K31" s="38">
        <v>28825.000000000029</v>
      </c>
      <c r="L31" s="38">
        <v>2332.9999999999995</v>
      </c>
      <c r="M31" s="38">
        <v>45885.000000000211</v>
      </c>
      <c r="N31" s="38">
        <v>5373.9999999999909</v>
      </c>
      <c r="O31" s="72"/>
    </row>
    <row r="32" spans="2:15" ht="15" customHeight="1">
      <c r="B32" s="11" t="s">
        <v>60</v>
      </c>
      <c r="C32" s="18">
        <v>97395.000000000233</v>
      </c>
      <c r="D32" s="18">
        <v>7275.9999999999809</v>
      </c>
      <c r="E32" s="38">
        <v>69125.000000000029</v>
      </c>
      <c r="F32" s="38">
        <v>5852.0000000000064</v>
      </c>
      <c r="G32" s="38">
        <v>58437.000000000044</v>
      </c>
      <c r="H32" s="38">
        <v>4590.0000000000136</v>
      </c>
      <c r="I32" s="38">
        <v>140962.99999999988</v>
      </c>
      <c r="J32" s="38">
        <v>13072.000000000044</v>
      </c>
      <c r="K32" s="38">
        <v>52573.99999999992</v>
      </c>
      <c r="L32" s="38">
        <v>3074.9999999999905</v>
      </c>
      <c r="M32" s="38">
        <v>140744.99999999959</v>
      </c>
      <c r="N32" s="38">
        <v>13063.99999999998</v>
      </c>
      <c r="O32" s="72"/>
    </row>
    <row r="33" spans="2:14" ht="3.75" customHeight="1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</sheetData>
  <mergeCells count="11">
    <mergeCell ref="K10:L10"/>
    <mergeCell ref="M10:N10"/>
    <mergeCell ref="B3:N3"/>
    <mergeCell ref="B5:N5"/>
    <mergeCell ref="B6:N6"/>
    <mergeCell ref="B8:B12"/>
    <mergeCell ref="C8:N8"/>
    <mergeCell ref="C10:D10"/>
    <mergeCell ref="E10:F10"/>
    <mergeCell ref="G10:H10"/>
    <mergeCell ref="I10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D3D3F5"/>
    <pageSetUpPr fitToPage="1"/>
  </sheetPr>
  <dimension ref="B2:J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1.85546875" style="15" customWidth="1"/>
    <col min="5" max="5" width="10.85546875" style="15" customWidth="1"/>
    <col min="6" max="6" width="11.42578125" style="15" customWidth="1"/>
    <col min="7" max="7" width="11.85546875" style="15" customWidth="1"/>
    <col min="8" max="8" width="11.28515625" style="15" customWidth="1"/>
    <col min="9" max="9" width="7.42578125" style="15" bestFit="1" customWidth="1"/>
    <col min="10" max="10" width="10.28515625" style="15" customWidth="1"/>
    <col min="11" max="16384" width="9.140625" style="15"/>
  </cols>
  <sheetData>
    <row r="2" spans="2:10" ht="15">
      <c r="C2" s="14"/>
      <c r="D2" s="14"/>
      <c r="E2" s="14"/>
      <c r="J2" s="14" t="s">
        <v>180</v>
      </c>
    </row>
    <row r="3" spans="2:10" ht="23.25" customHeight="1">
      <c r="B3" s="145" t="s">
        <v>179</v>
      </c>
      <c r="C3" s="145"/>
      <c r="D3" s="145"/>
      <c r="E3" s="145"/>
      <c r="F3" s="145"/>
      <c r="G3" s="145"/>
      <c r="H3" s="145"/>
      <c r="I3" s="145"/>
      <c r="J3" s="145"/>
    </row>
    <row r="4" spans="2:10" ht="3.75" customHeight="1"/>
    <row r="5" spans="2:10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0" ht="3" customHeight="1"/>
    <row r="8" spans="2:10" ht="21.75" customHeight="1">
      <c r="B8" s="157" t="s">
        <v>38</v>
      </c>
      <c r="C8" s="157"/>
      <c r="D8" s="162" t="s">
        <v>178</v>
      </c>
      <c r="E8" s="159"/>
      <c r="F8" s="161"/>
      <c r="G8" s="161"/>
      <c r="H8" s="161"/>
      <c r="I8" s="161"/>
      <c r="J8" s="165"/>
    </row>
    <row r="9" spans="2:10" ht="3.75" customHeight="1">
      <c r="B9" s="157"/>
      <c r="C9" s="157"/>
      <c r="D9" s="94"/>
      <c r="E9" s="25"/>
      <c r="F9" s="25"/>
      <c r="G9" s="25"/>
      <c r="H9" s="25"/>
      <c r="I9" s="25"/>
      <c r="J9" s="95"/>
    </row>
    <row r="10" spans="2:10" s="16" customFormat="1" ht="30.75" customHeight="1">
      <c r="B10" s="157"/>
      <c r="C10" s="157"/>
      <c r="D10" s="89" t="s">
        <v>181</v>
      </c>
      <c r="E10" s="93" t="s">
        <v>182</v>
      </c>
      <c r="F10" s="21" t="s">
        <v>183</v>
      </c>
      <c r="G10" s="93" t="s">
        <v>184</v>
      </c>
      <c r="H10" s="21" t="s">
        <v>185</v>
      </c>
      <c r="I10" s="93" t="s">
        <v>186</v>
      </c>
      <c r="J10" s="90" t="s">
        <v>170</v>
      </c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8" customHeight="1">
      <c r="C12" s="5" t="s">
        <v>19</v>
      </c>
      <c r="D12" s="6">
        <v>29303</v>
      </c>
      <c r="E12" s="6">
        <v>14959</v>
      </c>
      <c r="F12" s="6">
        <v>4813</v>
      </c>
      <c r="G12" s="6">
        <v>7610</v>
      </c>
      <c r="H12" s="6">
        <v>51718</v>
      </c>
      <c r="I12" s="6">
        <v>41049</v>
      </c>
      <c r="J12" s="6">
        <v>25500</v>
      </c>
    </row>
    <row r="13" spans="2:10" ht="18" customHeight="1">
      <c r="B13" s="7" t="s">
        <v>20</v>
      </c>
      <c r="C13" s="8" t="s">
        <v>26</v>
      </c>
      <c r="D13" s="18">
        <v>1125</v>
      </c>
      <c r="E13" s="18">
        <v>926</v>
      </c>
      <c r="F13" s="18">
        <v>51</v>
      </c>
      <c r="G13" s="18">
        <v>489</v>
      </c>
      <c r="H13" s="18">
        <v>732</v>
      </c>
      <c r="I13" s="18">
        <v>1658</v>
      </c>
      <c r="J13" s="18">
        <v>777</v>
      </c>
    </row>
    <row r="14" spans="2:10" ht="18" customHeight="1">
      <c r="B14" s="7" t="s">
        <v>0</v>
      </c>
      <c r="C14" s="8" t="s">
        <v>21</v>
      </c>
      <c r="D14" s="18">
        <v>313</v>
      </c>
      <c r="E14" s="18">
        <v>172</v>
      </c>
      <c r="F14" s="18">
        <v>12</v>
      </c>
      <c r="G14" s="18">
        <v>44</v>
      </c>
      <c r="H14" s="18">
        <v>80</v>
      </c>
      <c r="I14" s="18">
        <v>143</v>
      </c>
      <c r="J14" s="18">
        <v>98</v>
      </c>
    </row>
    <row r="15" spans="2:10" ht="18" customHeight="1">
      <c r="B15" s="7" t="s">
        <v>1</v>
      </c>
      <c r="C15" s="8" t="s">
        <v>22</v>
      </c>
      <c r="D15" s="18">
        <f>+SUM(D16:D39)</f>
        <v>9079</v>
      </c>
      <c r="E15" s="18">
        <f t="shared" ref="E15:J15" si="0">+SUM(E16:E39)</f>
        <v>3477</v>
      </c>
      <c r="F15" s="18">
        <f t="shared" si="0"/>
        <v>538</v>
      </c>
      <c r="G15" s="18">
        <f t="shared" si="0"/>
        <v>1651</v>
      </c>
      <c r="H15" s="18">
        <f t="shared" si="0"/>
        <v>7299</v>
      </c>
      <c r="I15" s="18">
        <f t="shared" si="0"/>
        <v>5203</v>
      </c>
      <c r="J15" s="18">
        <f t="shared" si="0"/>
        <v>3368</v>
      </c>
    </row>
    <row r="16" spans="2:10" hidden="1" outlineLevel="1">
      <c r="B16" s="116">
        <v>10</v>
      </c>
      <c r="C16" s="117" t="s">
        <v>523</v>
      </c>
      <c r="D16" s="120">
        <v>740</v>
      </c>
      <c r="E16" s="120">
        <v>293</v>
      </c>
      <c r="F16" s="120">
        <v>40</v>
      </c>
      <c r="G16" s="120">
        <v>127</v>
      </c>
      <c r="H16" s="120">
        <v>1085</v>
      </c>
      <c r="I16" s="120">
        <v>1193</v>
      </c>
      <c r="J16" s="120">
        <v>507</v>
      </c>
    </row>
    <row r="17" spans="2:10" hidden="1" outlineLevel="1">
      <c r="B17" s="116">
        <v>11</v>
      </c>
      <c r="C17" s="117" t="s">
        <v>524</v>
      </c>
      <c r="D17" s="120">
        <v>144</v>
      </c>
      <c r="E17" s="120">
        <v>68</v>
      </c>
      <c r="F17" s="120">
        <v>13</v>
      </c>
      <c r="G17" s="120">
        <v>24</v>
      </c>
      <c r="H17" s="120">
        <v>171</v>
      </c>
      <c r="I17" s="120">
        <v>166</v>
      </c>
      <c r="J17" s="120">
        <v>81</v>
      </c>
    </row>
    <row r="18" spans="2:10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0</v>
      </c>
      <c r="H18" s="120">
        <v>0</v>
      </c>
      <c r="I18" s="120">
        <v>1</v>
      </c>
      <c r="J18" s="120">
        <v>0</v>
      </c>
    </row>
    <row r="19" spans="2:10" hidden="1" outlineLevel="1">
      <c r="B19" s="116">
        <v>13</v>
      </c>
      <c r="C19" s="117" t="s">
        <v>526</v>
      </c>
      <c r="D19" s="120">
        <v>462</v>
      </c>
      <c r="E19" s="120">
        <v>104</v>
      </c>
      <c r="F19" s="120">
        <v>19</v>
      </c>
      <c r="G19" s="120">
        <v>25</v>
      </c>
      <c r="H19" s="120">
        <v>348</v>
      </c>
      <c r="I19" s="120">
        <v>195</v>
      </c>
      <c r="J19" s="120">
        <v>98</v>
      </c>
    </row>
    <row r="20" spans="2:10" hidden="1" outlineLevel="1">
      <c r="B20" s="116">
        <v>14</v>
      </c>
      <c r="C20" s="117" t="s">
        <v>527</v>
      </c>
      <c r="D20" s="120">
        <v>548</v>
      </c>
      <c r="E20" s="120">
        <v>158</v>
      </c>
      <c r="F20" s="120">
        <v>22</v>
      </c>
      <c r="G20" s="120">
        <v>35</v>
      </c>
      <c r="H20" s="120">
        <v>581</v>
      </c>
      <c r="I20" s="120">
        <v>317</v>
      </c>
      <c r="J20" s="120">
        <v>207</v>
      </c>
    </row>
    <row r="21" spans="2:10" hidden="1" outlineLevel="1">
      <c r="B21" s="116">
        <v>15</v>
      </c>
      <c r="C21" s="117" t="s">
        <v>528</v>
      </c>
      <c r="D21" s="120">
        <v>472</v>
      </c>
      <c r="E21" s="120">
        <v>130</v>
      </c>
      <c r="F21" s="120">
        <v>13</v>
      </c>
      <c r="G21" s="120">
        <v>12</v>
      </c>
      <c r="H21" s="120">
        <v>349</v>
      </c>
      <c r="I21" s="120">
        <v>195</v>
      </c>
      <c r="J21" s="120">
        <v>173</v>
      </c>
    </row>
    <row r="22" spans="2:10" hidden="1" outlineLevel="1">
      <c r="B22" s="116">
        <v>16</v>
      </c>
      <c r="C22" s="117" t="s">
        <v>529</v>
      </c>
      <c r="D22" s="120">
        <v>760</v>
      </c>
      <c r="E22" s="120">
        <v>300</v>
      </c>
      <c r="F22" s="120">
        <v>30</v>
      </c>
      <c r="G22" s="120">
        <v>65</v>
      </c>
      <c r="H22" s="120">
        <v>504</v>
      </c>
      <c r="I22" s="120">
        <v>340</v>
      </c>
      <c r="J22" s="120">
        <v>248</v>
      </c>
    </row>
    <row r="23" spans="2:10" hidden="1" outlineLevel="1">
      <c r="B23" s="116">
        <v>17</v>
      </c>
      <c r="C23" s="117" t="s">
        <v>530</v>
      </c>
      <c r="D23" s="120">
        <v>159</v>
      </c>
      <c r="E23" s="120">
        <v>58</v>
      </c>
      <c r="F23" s="120">
        <v>19</v>
      </c>
      <c r="G23" s="120">
        <v>16</v>
      </c>
      <c r="H23" s="120">
        <v>115</v>
      </c>
      <c r="I23" s="120">
        <v>72</v>
      </c>
      <c r="J23" s="120">
        <v>47</v>
      </c>
    </row>
    <row r="24" spans="2:10" hidden="1" outlineLevel="1">
      <c r="B24" s="116">
        <v>18</v>
      </c>
      <c r="C24" s="117" t="s">
        <v>531</v>
      </c>
      <c r="D24" s="120">
        <v>212</v>
      </c>
      <c r="E24" s="120">
        <v>57</v>
      </c>
      <c r="F24" s="120">
        <v>14</v>
      </c>
      <c r="G24" s="120">
        <v>34</v>
      </c>
      <c r="H24" s="120">
        <v>228</v>
      </c>
      <c r="I24" s="120">
        <v>118</v>
      </c>
      <c r="J24" s="120">
        <v>108</v>
      </c>
    </row>
    <row r="25" spans="2:10" hidden="1" outlineLevel="1">
      <c r="B25" s="116">
        <v>19</v>
      </c>
      <c r="C25" s="117" t="s">
        <v>532</v>
      </c>
      <c r="D25" s="120">
        <v>12</v>
      </c>
      <c r="E25" s="120">
        <v>2</v>
      </c>
      <c r="F25" s="120">
        <v>5</v>
      </c>
      <c r="G25" s="120">
        <v>3</v>
      </c>
      <c r="H25" s="120">
        <v>10</v>
      </c>
      <c r="I25" s="120">
        <v>8</v>
      </c>
      <c r="J25" s="120">
        <v>3</v>
      </c>
    </row>
    <row r="26" spans="2:10" hidden="1" outlineLevel="1">
      <c r="B26" s="116">
        <v>20</v>
      </c>
      <c r="C26" s="117" t="s">
        <v>533</v>
      </c>
      <c r="D26" s="120">
        <v>163</v>
      </c>
      <c r="E26" s="120">
        <v>65</v>
      </c>
      <c r="F26" s="120">
        <v>19</v>
      </c>
      <c r="G26" s="120">
        <v>22</v>
      </c>
      <c r="H26" s="120">
        <v>161</v>
      </c>
      <c r="I26" s="120">
        <v>104</v>
      </c>
      <c r="J26" s="120">
        <v>64</v>
      </c>
    </row>
    <row r="27" spans="2:10" hidden="1" outlineLevel="1">
      <c r="B27" s="116">
        <v>21</v>
      </c>
      <c r="C27" s="117" t="s">
        <v>534</v>
      </c>
      <c r="D27" s="120">
        <v>34</v>
      </c>
      <c r="E27" s="120">
        <v>14</v>
      </c>
      <c r="F27" s="120">
        <v>5</v>
      </c>
      <c r="G27" s="120">
        <v>7</v>
      </c>
      <c r="H27" s="120">
        <v>47</v>
      </c>
      <c r="I27" s="120">
        <v>34</v>
      </c>
      <c r="J27" s="120">
        <v>16</v>
      </c>
    </row>
    <row r="28" spans="2:10" hidden="1" outlineLevel="1">
      <c r="B28" s="116">
        <v>22</v>
      </c>
      <c r="C28" s="117" t="s">
        <v>535</v>
      </c>
      <c r="D28" s="120">
        <v>367</v>
      </c>
      <c r="E28" s="120">
        <v>133</v>
      </c>
      <c r="F28" s="120">
        <v>27</v>
      </c>
      <c r="G28" s="120">
        <v>74</v>
      </c>
      <c r="H28" s="120">
        <v>244</v>
      </c>
      <c r="I28" s="120">
        <v>147</v>
      </c>
      <c r="J28" s="120">
        <v>82</v>
      </c>
    </row>
    <row r="29" spans="2:10" hidden="1" outlineLevel="1">
      <c r="B29" s="116">
        <v>23</v>
      </c>
      <c r="C29" s="117" t="s">
        <v>536</v>
      </c>
      <c r="D29" s="120">
        <v>888</v>
      </c>
      <c r="E29" s="120">
        <v>415</v>
      </c>
      <c r="F29" s="120">
        <v>40</v>
      </c>
      <c r="G29" s="120">
        <v>85</v>
      </c>
      <c r="H29" s="120">
        <v>447</v>
      </c>
      <c r="I29" s="120">
        <v>472</v>
      </c>
      <c r="J29" s="120">
        <v>287</v>
      </c>
    </row>
    <row r="30" spans="2:10" hidden="1" outlineLevel="1">
      <c r="B30" s="116">
        <v>24</v>
      </c>
      <c r="C30" s="117" t="s">
        <v>537</v>
      </c>
      <c r="D30" s="120">
        <v>95</v>
      </c>
      <c r="E30" s="120">
        <v>35</v>
      </c>
      <c r="F30" s="120">
        <v>7</v>
      </c>
      <c r="G30" s="120">
        <v>21</v>
      </c>
      <c r="H30" s="120">
        <v>60</v>
      </c>
      <c r="I30" s="120">
        <v>44</v>
      </c>
      <c r="J30" s="120">
        <v>29</v>
      </c>
    </row>
    <row r="31" spans="2:10" hidden="1" outlineLevel="1">
      <c r="B31" s="116">
        <v>25</v>
      </c>
      <c r="C31" s="117" t="s">
        <v>538</v>
      </c>
      <c r="D31" s="120">
        <v>2087</v>
      </c>
      <c r="E31" s="120">
        <v>817</v>
      </c>
      <c r="F31" s="120">
        <v>124</v>
      </c>
      <c r="G31" s="120">
        <v>670</v>
      </c>
      <c r="H31" s="120">
        <v>1254</v>
      </c>
      <c r="I31" s="120">
        <v>812</v>
      </c>
      <c r="J31" s="120">
        <v>665</v>
      </c>
    </row>
    <row r="32" spans="2:10" hidden="1" outlineLevel="1">
      <c r="B32" s="116">
        <v>26</v>
      </c>
      <c r="C32" s="117" t="s">
        <v>539</v>
      </c>
      <c r="D32" s="120">
        <v>38</v>
      </c>
      <c r="E32" s="120">
        <v>19</v>
      </c>
      <c r="F32" s="120">
        <v>11</v>
      </c>
      <c r="G32" s="120">
        <v>11</v>
      </c>
      <c r="H32" s="120">
        <v>61</v>
      </c>
      <c r="I32" s="120">
        <v>36</v>
      </c>
      <c r="J32" s="120">
        <v>22</v>
      </c>
    </row>
    <row r="33" spans="2:10" hidden="1" outlineLevel="1">
      <c r="B33" s="116">
        <v>27</v>
      </c>
      <c r="C33" s="117" t="s">
        <v>540</v>
      </c>
      <c r="D33" s="120">
        <v>96</v>
      </c>
      <c r="E33" s="120">
        <v>47</v>
      </c>
      <c r="F33" s="120">
        <v>8</v>
      </c>
      <c r="G33" s="120">
        <v>32</v>
      </c>
      <c r="H33" s="120">
        <v>109</v>
      </c>
      <c r="I33" s="120">
        <v>58</v>
      </c>
      <c r="J33" s="120">
        <v>43</v>
      </c>
    </row>
    <row r="34" spans="2:10" hidden="1" outlineLevel="1">
      <c r="B34" s="116">
        <v>28</v>
      </c>
      <c r="C34" s="117" t="s">
        <v>541</v>
      </c>
      <c r="D34" s="120">
        <v>343</v>
      </c>
      <c r="E34" s="120">
        <v>133</v>
      </c>
      <c r="F34" s="120">
        <v>16</v>
      </c>
      <c r="G34" s="120">
        <v>102</v>
      </c>
      <c r="H34" s="120">
        <v>240</v>
      </c>
      <c r="I34" s="120">
        <v>147</v>
      </c>
      <c r="J34" s="120">
        <v>126</v>
      </c>
    </row>
    <row r="35" spans="2:10" hidden="1" outlineLevel="1">
      <c r="B35" s="116">
        <v>29</v>
      </c>
      <c r="C35" s="117" t="s">
        <v>542</v>
      </c>
      <c r="D35" s="120">
        <v>168</v>
      </c>
      <c r="E35" s="120">
        <v>68</v>
      </c>
      <c r="F35" s="120">
        <v>17</v>
      </c>
      <c r="G35" s="120">
        <v>31</v>
      </c>
      <c r="H35" s="120">
        <v>119</v>
      </c>
      <c r="I35" s="120">
        <v>78</v>
      </c>
      <c r="J35" s="120">
        <v>45</v>
      </c>
    </row>
    <row r="36" spans="2:10" hidden="1" outlineLevel="1">
      <c r="B36" s="116">
        <v>30</v>
      </c>
      <c r="C36" s="117" t="s">
        <v>543</v>
      </c>
      <c r="D36" s="120">
        <v>48</v>
      </c>
      <c r="E36" s="120">
        <v>17</v>
      </c>
      <c r="F36" s="120">
        <v>0</v>
      </c>
      <c r="G36" s="120">
        <v>11</v>
      </c>
      <c r="H36" s="120">
        <v>41</v>
      </c>
      <c r="I36" s="120">
        <v>32</v>
      </c>
      <c r="J36" s="120">
        <v>20</v>
      </c>
    </row>
    <row r="37" spans="2:10" hidden="1" outlineLevel="1">
      <c r="B37" s="116">
        <v>31</v>
      </c>
      <c r="C37" s="117" t="s">
        <v>544</v>
      </c>
      <c r="D37" s="120">
        <v>699</v>
      </c>
      <c r="E37" s="120">
        <v>303</v>
      </c>
      <c r="F37" s="120">
        <v>23</v>
      </c>
      <c r="G37" s="120">
        <v>71</v>
      </c>
      <c r="H37" s="120">
        <v>524</v>
      </c>
      <c r="I37" s="120">
        <v>284</v>
      </c>
      <c r="J37" s="120">
        <v>195</v>
      </c>
    </row>
    <row r="38" spans="2:10" hidden="1" outlineLevel="1">
      <c r="B38" s="116">
        <v>32</v>
      </c>
      <c r="C38" s="117" t="s">
        <v>545</v>
      </c>
      <c r="D38" s="120">
        <v>170</v>
      </c>
      <c r="E38" s="120">
        <v>61</v>
      </c>
      <c r="F38" s="120">
        <v>28</v>
      </c>
      <c r="G38" s="120">
        <v>38</v>
      </c>
      <c r="H38" s="120">
        <v>253</v>
      </c>
      <c r="I38" s="120">
        <v>122</v>
      </c>
      <c r="J38" s="120">
        <v>126</v>
      </c>
    </row>
    <row r="39" spans="2:10" hidden="1" outlineLevel="1">
      <c r="B39" s="116">
        <v>33</v>
      </c>
      <c r="C39" s="117" t="s">
        <v>546</v>
      </c>
      <c r="D39" s="120">
        <v>373</v>
      </c>
      <c r="E39" s="120">
        <v>179</v>
      </c>
      <c r="F39" s="120">
        <v>37</v>
      </c>
      <c r="G39" s="120">
        <v>135</v>
      </c>
      <c r="H39" s="120">
        <v>348</v>
      </c>
      <c r="I39" s="120">
        <v>228</v>
      </c>
      <c r="J39" s="120">
        <v>176</v>
      </c>
    </row>
    <row r="40" spans="2:10" ht="18" customHeight="1" collapsed="1">
      <c r="B40" s="7" t="s">
        <v>2</v>
      </c>
      <c r="C40" s="8" t="s">
        <v>28</v>
      </c>
      <c r="D40" s="18">
        <v>113</v>
      </c>
      <c r="E40" s="18">
        <v>52</v>
      </c>
      <c r="F40" s="18">
        <v>7</v>
      </c>
      <c r="G40" s="18">
        <v>50</v>
      </c>
      <c r="H40" s="18">
        <v>108</v>
      </c>
      <c r="I40" s="18">
        <v>92</v>
      </c>
      <c r="J40" s="18">
        <v>39</v>
      </c>
    </row>
    <row r="41" spans="2:10" ht="18" customHeight="1">
      <c r="B41" s="7" t="s">
        <v>3</v>
      </c>
      <c r="C41" s="8" t="s">
        <v>27</v>
      </c>
      <c r="D41" s="18">
        <v>581</v>
      </c>
      <c r="E41" s="18">
        <v>320</v>
      </c>
      <c r="F41" s="18">
        <v>78</v>
      </c>
      <c r="G41" s="18">
        <v>120</v>
      </c>
      <c r="H41" s="18">
        <v>498</v>
      </c>
      <c r="I41" s="18">
        <v>415</v>
      </c>
      <c r="J41" s="18">
        <v>185</v>
      </c>
    </row>
    <row r="42" spans="2:10" ht="18" customHeight="1">
      <c r="B42" s="7" t="s">
        <v>4</v>
      </c>
      <c r="C42" s="8" t="s">
        <v>23</v>
      </c>
      <c r="D42" s="18">
        <v>5364</v>
      </c>
      <c r="E42" s="18">
        <v>3089</v>
      </c>
      <c r="F42" s="18">
        <v>150</v>
      </c>
      <c r="G42" s="18">
        <v>1037</v>
      </c>
      <c r="H42" s="18">
        <v>3190</v>
      </c>
      <c r="I42" s="18">
        <v>4034</v>
      </c>
      <c r="J42" s="18">
        <v>2838</v>
      </c>
    </row>
    <row r="43" spans="2:10" ht="18" customHeight="1">
      <c r="B43" s="7" t="s">
        <v>5</v>
      </c>
      <c r="C43" s="9" t="s">
        <v>162</v>
      </c>
      <c r="D43" s="18">
        <v>6648</v>
      </c>
      <c r="E43" s="18">
        <v>3616</v>
      </c>
      <c r="F43" s="18">
        <v>1306</v>
      </c>
      <c r="G43" s="18">
        <v>1947</v>
      </c>
      <c r="H43" s="18">
        <v>15856</v>
      </c>
      <c r="I43" s="18">
        <v>11494</v>
      </c>
      <c r="J43" s="18">
        <v>7063</v>
      </c>
    </row>
    <row r="44" spans="2:10" ht="18" customHeight="1">
      <c r="B44" s="7" t="s">
        <v>6</v>
      </c>
      <c r="C44" s="9" t="s">
        <v>24</v>
      </c>
      <c r="D44" s="18">
        <v>908</v>
      </c>
      <c r="E44" s="18">
        <v>988</v>
      </c>
      <c r="F44" s="18">
        <v>69</v>
      </c>
      <c r="G44" s="18">
        <v>192</v>
      </c>
      <c r="H44" s="18">
        <v>1342</v>
      </c>
      <c r="I44" s="18">
        <v>1218</v>
      </c>
      <c r="J44" s="18">
        <v>641</v>
      </c>
    </row>
    <row r="45" spans="2:10" ht="18" customHeight="1">
      <c r="B45" s="7" t="s">
        <v>7</v>
      </c>
      <c r="C45" s="9" t="s">
        <v>31</v>
      </c>
      <c r="D45" s="18">
        <v>1295</v>
      </c>
      <c r="E45" s="18">
        <v>335</v>
      </c>
      <c r="F45" s="18">
        <v>74</v>
      </c>
      <c r="G45" s="18">
        <v>301</v>
      </c>
      <c r="H45" s="18">
        <v>5941</v>
      </c>
      <c r="I45" s="18">
        <v>6086</v>
      </c>
      <c r="J45" s="18">
        <v>3010</v>
      </c>
    </row>
    <row r="46" spans="2:10" ht="18" customHeight="1">
      <c r="B46" s="7" t="s">
        <v>8</v>
      </c>
      <c r="C46" s="9" t="s">
        <v>456</v>
      </c>
      <c r="D46" s="18">
        <v>345</v>
      </c>
      <c r="E46" s="18">
        <v>78</v>
      </c>
      <c r="F46" s="18">
        <v>31</v>
      </c>
      <c r="G46" s="18">
        <v>87</v>
      </c>
      <c r="H46" s="18">
        <v>1275</v>
      </c>
      <c r="I46" s="18">
        <v>862</v>
      </c>
      <c r="J46" s="18">
        <v>420</v>
      </c>
    </row>
    <row r="47" spans="2:10" ht="18" customHeight="1">
      <c r="B47" s="7" t="s">
        <v>9</v>
      </c>
      <c r="C47" s="9" t="s">
        <v>29</v>
      </c>
      <c r="D47" s="18">
        <v>103</v>
      </c>
      <c r="E47" s="18">
        <v>36</v>
      </c>
      <c r="F47" s="18">
        <v>34</v>
      </c>
      <c r="G47" s="18">
        <v>95</v>
      </c>
      <c r="H47" s="18">
        <v>1444</v>
      </c>
      <c r="I47" s="18">
        <v>723</v>
      </c>
      <c r="J47" s="18">
        <v>303</v>
      </c>
    </row>
    <row r="48" spans="2:10" ht="18" customHeight="1">
      <c r="B48" s="7" t="s">
        <v>10</v>
      </c>
      <c r="C48" s="9" t="s">
        <v>30</v>
      </c>
      <c r="D48" s="18">
        <v>257</v>
      </c>
      <c r="E48" s="18">
        <v>154</v>
      </c>
      <c r="F48" s="18">
        <v>44</v>
      </c>
      <c r="G48" s="18">
        <v>98</v>
      </c>
      <c r="H48" s="18">
        <v>1176</v>
      </c>
      <c r="I48" s="18">
        <v>761</v>
      </c>
      <c r="J48" s="18">
        <v>558</v>
      </c>
    </row>
    <row r="49" spans="2:10" ht="18" customHeight="1">
      <c r="B49" s="7" t="s">
        <v>11</v>
      </c>
      <c r="C49" s="9" t="s">
        <v>32</v>
      </c>
      <c r="D49" s="18">
        <v>774</v>
      </c>
      <c r="E49" s="18">
        <v>412</v>
      </c>
      <c r="F49" s="18">
        <v>379</v>
      </c>
      <c r="G49" s="18">
        <v>407</v>
      </c>
      <c r="H49" s="18">
        <v>3862</v>
      </c>
      <c r="I49" s="18">
        <v>2196</v>
      </c>
      <c r="J49" s="18">
        <v>1639</v>
      </c>
    </row>
    <row r="50" spans="2:10" ht="18" customHeight="1">
      <c r="B50" s="7" t="s">
        <v>12</v>
      </c>
      <c r="C50" s="9" t="s">
        <v>457</v>
      </c>
      <c r="D50" s="18">
        <v>645</v>
      </c>
      <c r="E50" s="18">
        <v>382</v>
      </c>
      <c r="F50" s="18">
        <v>61</v>
      </c>
      <c r="G50" s="18">
        <v>228</v>
      </c>
      <c r="H50" s="18">
        <v>1480</v>
      </c>
      <c r="I50" s="18">
        <v>1098</v>
      </c>
      <c r="J50" s="18">
        <v>715</v>
      </c>
    </row>
    <row r="51" spans="2:10" ht="18" customHeight="1">
      <c r="B51" s="7" t="s">
        <v>13</v>
      </c>
      <c r="C51" s="9" t="s">
        <v>33</v>
      </c>
      <c r="D51" s="18">
        <v>99</v>
      </c>
      <c r="E51" s="18">
        <v>82</v>
      </c>
      <c r="F51" s="18">
        <v>3</v>
      </c>
      <c r="G51" s="18">
        <v>31</v>
      </c>
      <c r="H51" s="18">
        <v>189</v>
      </c>
      <c r="I51" s="18">
        <v>204</v>
      </c>
      <c r="J51" s="18">
        <v>80</v>
      </c>
    </row>
    <row r="52" spans="2:10" ht="18" customHeight="1">
      <c r="B52" s="7" t="s">
        <v>14</v>
      </c>
      <c r="C52" s="9" t="s">
        <v>25</v>
      </c>
      <c r="D52" s="18">
        <v>212</v>
      </c>
      <c r="E52" s="18">
        <v>156</v>
      </c>
      <c r="F52" s="18">
        <v>40</v>
      </c>
      <c r="G52" s="18">
        <v>78</v>
      </c>
      <c r="H52" s="18">
        <v>934</v>
      </c>
      <c r="I52" s="18">
        <v>566</v>
      </c>
      <c r="J52" s="18">
        <v>432</v>
      </c>
    </row>
    <row r="53" spans="2:10" ht="18" customHeight="1">
      <c r="B53" s="7" t="s">
        <v>15</v>
      </c>
      <c r="C53" s="9" t="s">
        <v>34</v>
      </c>
      <c r="D53" s="18">
        <v>613</v>
      </c>
      <c r="E53" s="18">
        <v>404</v>
      </c>
      <c r="F53" s="18">
        <v>1814</v>
      </c>
      <c r="G53" s="18">
        <v>403</v>
      </c>
      <c r="H53" s="18">
        <v>3600</v>
      </c>
      <c r="I53" s="18">
        <v>2339</v>
      </c>
      <c r="J53" s="18">
        <v>1929</v>
      </c>
    </row>
    <row r="54" spans="2:10" ht="18" customHeight="1">
      <c r="B54" s="7" t="s">
        <v>16</v>
      </c>
      <c r="C54" s="9" t="s">
        <v>35</v>
      </c>
      <c r="D54" s="18">
        <v>155</v>
      </c>
      <c r="E54" s="18">
        <v>83</v>
      </c>
      <c r="F54" s="18">
        <v>15</v>
      </c>
      <c r="G54" s="18">
        <v>77</v>
      </c>
      <c r="H54" s="18">
        <v>656</v>
      </c>
      <c r="I54" s="18">
        <v>487</v>
      </c>
      <c r="J54" s="18">
        <v>317</v>
      </c>
    </row>
    <row r="55" spans="2:10" ht="18" customHeight="1">
      <c r="B55" s="7" t="s">
        <v>17</v>
      </c>
      <c r="C55" s="9" t="s">
        <v>36</v>
      </c>
      <c r="D55" s="18">
        <v>671</v>
      </c>
      <c r="E55" s="18">
        <v>191</v>
      </c>
      <c r="F55" s="18">
        <v>107</v>
      </c>
      <c r="G55" s="18">
        <v>274</v>
      </c>
      <c r="H55" s="18">
        <v>2046</v>
      </c>
      <c r="I55" s="18">
        <v>1461</v>
      </c>
      <c r="J55" s="18">
        <v>1085</v>
      </c>
    </row>
    <row r="56" spans="2:10" ht="18" customHeight="1">
      <c r="B56" s="7" t="s">
        <v>18</v>
      </c>
      <c r="C56" s="9" t="s">
        <v>161</v>
      </c>
      <c r="D56" s="18">
        <v>3</v>
      </c>
      <c r="E56" s="18">
        <v>6</v>
      </c>
      <c r="F56" s="18">
        <v>0</v>
      </c>
      <c r="G56" s="18">
        <v>1</v>
      </c>
      <c r="H56" s="18">
        <v>10</v>
      </c>
      <c r="I56" s="18">
        <v>9</v>
      </c>
      <c r="J56" s="18">
        <v>3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>
      <c r="C58" s="1"/>
    </row>
  </sheetData>
  <mergeCells count="5">
    <mergeCell ref="B3:J3"/>
    <mergeCell ref="B5:J5"/>
    <mergeCell ref="B6:J6"/>
    <mergeCell ref="B8:C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5703125" style="15" customWidth="1"/>
    <col min="3" max="3" width="7.85546875" style="15" customWidth="1"/>
    <col min="4" max="4" width="9" style="15" customWidth="1"/>
    <col min="5" max="5" width="9.7109375" style="15" customWidth="1"/>
    <col min="6" max="6" width="10.85546875" style="15" customWidth="1"/>
    <col min="7" max="7" width="8.5703125" style="15" customWidth="1"/>
    <col min="8" max="8" width="8.7109375" style="15" customWidth="1"/>
    <col min="9" max="9" width="9.85546875" style="15" customWidth="1"/>
    <col min="10" max="16384" width="9.140625" style="15"/>
  </cols>
  <sheetData>
    <row r="2" spans="2:9" ht="15">
      <c r="B2" s="14"/>
      <c r="C2" s="14"/>
      <c r="D2" s="14"/>
      <c r="I2" s="14" t="s">
        <v>189</v>
      </c>
    </row>
    <row r="3" spans="2:9" ht="42" customHeight="1">
      <c r="B3" s="145" t="s">
        <v>188</v>
      </c>
      <c r="C3" s="145"/>
      <c r="D3" s="145"/>
      <c r="E3" s="145"/>
      <c r="F3" s="145"/>
      <c r="G3" s="145"/>
      <c r="H3" s="145"/>
      <c r="I3" s="145"/>
    </row>
    <row r="4" spans="2:9" ht="3.75" customHeight="1"/>
    <row r="5" spans="2:9">
      <c r="B5" s="147">
        <v>2024</v>
      </c>
      <c r="C5" s="147"/>
      <c r="D5" s="147"/>
      <c r="E5" s="147"/>
      <c r="F5" s="147"/>
      <c r="G5" s="147"/>
      <c r="H5" s="147"/>
      <c r="I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9" ht="3" customHeight="1"/>
    <row r="8" spans="2:9" ht="21.75" customHeight="1">
      <c r="B8" s="157" t="s">
        <v>42</v>
      </c>
      <c r="C8" s="162" t="s">
        <v>178</v>
      </c>
      <c r="D8" s="159"/>
      <c r="E8" s="161"/>
      <c r="F8" s="161"/>
      <c r="G8" s="161"/>
      <c r="H8" s="161"/>
      <c r="I8" s="165"/>
    </row>
    <row r="9" spans="2:9" ht="3.75" customHeight="1">
      <c r="B9" s="157"/>
      <c r="C9" s="94"/>
      <c r="D9" s="25"/>
      <c r="E9" s="25"/>
      <c r="F9" s="25"/>
      <c r="G9" s="25"/>
      <c r="H9" s="25"/>
      <c r="I9" s="95"/>
    </row>
    <row r="10" spans="2:9" s="16" customFormat="1" ht="37.5" customHeight="1">
      <c r="B10" s="157"/>
      <c r="C10" s="89" t="s">
        <v>181</v>
      </c>
      <c r="D10" s="93" t="s">
        <v>182</v>
      </c>
      <c r="E10" s="21" t="s">
        <v>183</v>
      </c>
      <c r="F10" s="93" t="s">
        <v>184</v>
      </c>
      <c r="G10" s="21" t="s">
        <v>185</v>
      </c>
      <c r="H10" s="93" t="s">
        <v>186</v>
      </c>
      <c r="I10" s="90" t="s">
        <v>170</v>
      </c>
    </row>
    <row r="11" spans="2:9" ht="3.75" customHeight="1">
      <c r="B11" s="17"/>
      <c r="C11" s="17"/>
      <c r="D11" s="17"/>
      <c r="E11" s="17"/>
      <c r="F11" s="17"/>
      <c r="G11" s="17"/>
      <c r="H11" s="17"/>
      <c r="I11" s="17"/>
    </row>
    <row r="12" spans="2:9" ht="22.5" customHeight="1">
      <c r="B12" s="5" t="s">
        <v>19</v>
      </c>
      <c r="C12" s="6">
        <v>29303</v>
      </c>
      <c r="D12" s="6">
        <v>14959</v>
      </c>
      <c r="E12" s="6">
        <v>4813</v>
      </c>
      <c r="F12" s="6">
        <v>7610</v>
      </c>
      <c r="G12" s="6">
        <v>51718</v>
      </c>
      <c r="H12" s="6">
        <v>41049</v>
      </c>
      <c r="I12" s="6">
        <v>25500</v>
      </c>
    </row>
    <row r="13" spans="2:9" ht="22.5" customHeight="1">
      <c r="B13" s="11" t="s">
        <v>43</v>
      </c>
      <c r="C13" s="18">
        <v>2960</v>
      </c>
      <c r="D13" s="18">
        <v>1297</v>
      </c>
      <c r="E13" s="18">
        <v>341</v>
      </c>
      <c r="F13" s="18">
        <v>780</v>
      </c>
      <c r="G13" s="18">
        <v>4575</v>
      </c>
      <c r="H13" s="18">
        <v>3025</v>
      </c>
      <c r="I13" s="18">
        <v>2813</v>
      </c>
    </row>
    <row r="14" spans="2:9" ht="22.5" customHeight="1">
      <c r="B14" s="11" t="s">
        <v>44</v>
      </c>
      <c r="C14" s="18">
        <v>442</v>
      </c>
      <c r="D14" s="18">
        <v>218</v>
      </c>
      <c r="E14" s="18">
        <v>39</v>
      </c>
      <c r="F14" s="18">
        <v>218</v>
      </c>
      <c r="G14" s="18">
        <v>704</v>
      </c>
      <c r="H14" s="18">
        <v>749</v>
      </c>
      <c r="I14" s="18">
        <v>313</v>
      </c>
    </row>
    <row r="15" spans="2:9" ht="22.5" customHeight="1">
      <c r="B15" s="11" t="s">
        <v>46</v>
      </c>
      <c r="C15" s="18">
        <v>3154</v>
      </c>
      <c r="D15" s="18">
        <v>1164</v>
      </c>
      <c r="E15" s="18">
        <v>405</v>
      </c>
      <c r="F15" s="18">
        <v>473</v>
      </c>
      <c r="G15" s="18">
        <v>4007</v>
      </c>
      <c r="H15" s="18">
        <v>2680</v>
      </c>
      <c r="I15" s="18">
        <v>2087</v>
      </c>
    </row>
    <row r="16" spans="2:9" ht="22.5" customHeight="1">
      <c r="B16" s="11" t="s">
        <v>45</v>
      </c>
      <c r="C16" s="18">
        <v>363</v>
      </c>
      <c r="D16" s="18">
        <v>307</v>
      </c>
      <c r="E16" s="18">
        <v>50</v>
      </c>
      <c r="F16" s="18">
        <v>174</v>
      </c>
      <c r="G16" s="18">
        <v>692</v>
      </c>
      <c r="H16" s="18">
        <v>528</v>
      </c>
      <c r="I16" s="18">
        <v>191</v>
      </c>
    </row>
    <row r="17" spans="2:9" ht="22.5" customHeight="1">
      <c r="B17" s="11" t="s">
        <v>47</v>
      </c>
      <c r="C17" s="18">
        <v>361</v>
      </c>
      <c r="D17" s="18">
        <v>130</v>
      </c>
      <c r="E17" s="18">
        <v>45</v>
      </c>
      <c r="F17" s="18">
        <v>86</v>
      </c>
      <c r="G17" s="18">
        <v>321</v>
      </c>
      <c r="H17" s="18">
        <v>583</v>
      </c>
      <c r="I17" s="18">
        <v>521</v>
      </c>
    </row>
    <row r="18" spans="2:9" ht="22.5" customHeight="1">
      <c r="B18" s="11" t="s">
        <v>48</v>
      </c>
      <c r="C18" s="18">
        <v>1305</v>
      </c>
      <c r="D18" s="18">
        <v>736</v>
      </c>
      <c r="E18" s="18">
        <v>200</v>
      </c>
      <c r="F18" s="18">
        <v>296</v>
      </c>
      <c r="G18" s="18">
        <v>2315</v>
      </c>
      <c r="H18" s="18">
        <v>1750</v>
      </c>
      <c r="I18" s="18">
        <v>752</v>
      </c>
    </row>
    <row r="19" spans="2:9" ht="22.5" customHeight="1">
      <c r="B19" s="11" t="s">
        <v>49</v>
      </c>
      <c r="C19" s="18">
        <v>405</v>
      </c>
      <c r="D19" s="18">
        <v>170</v>
      </c>
      <c r="E19" s="18">
        <v>36</v>
      </c>
      <c r="F19" s="18">
        <v>147</v>
      </c>
      <c r="G19" s="18">
        <v>447</v>
      </c>
      <c r="H19" s="18">
        <v>536</v>
      </c>
      <c r="I19" s="18">
        <v>545</v>
      </c>
    </row>
    <row r="20" spans="2:9" ht="22.5" customHeight="1">
      <c r="B20" s="11" t="s">
        <v>50</v>
      </c>
      <c r="C20" s="18">
        <v>1380</v>
      </c>
      <c r="D20" s="18">
        <v>691</v>
      </c>
      <c r="E20" s="18">
        <v>240</v>
      </c>
      <c r="F20" s="18">
        <v>618</v>
      </c>
      <c r="G20" s="18">
        <v>3566</v>
      </c>
      <c r="H20" s="18">
        <v>3164</v>
      </c>
      <c r="I20" s="18">
        <v>1757</v>
      </c>
    </row>
    <row r="21" spans="2:9" ht="22.5" customHeight="1">
      <c r="B21" s="11" t="s">
        <v>51</v>
      </c>
      <c r="C21" s="18">
        <v>199</v>
      </c>
      <c r="D21" s="18">
        <v>67</v>
      </c>
      <c r="E21" s="18">
        <v>44</v>
      </c>
      <c r="F21" s="18">
        <v>46</v>
      </c>
      <c r="G21" s="18">
        <v>223</v>
      </c>
      <c r="H21" s="18">
        <v>258</v>
      </c>
      <c r="I21" s="18">
        <v>1146</v>
      </c>
    </row>
    <row r="22" spans="2:9" ht="22.5" customHeight="1">
      <c r="B22" s="11" t="s">
        <v>52</v>
      </c>
      <c r="C22" s="18">
        <v>1918</v>
      </c>
      <c r="D22" s="18">
        <v>901</v>
      </c>
      <c r="E22" s="18">
        <v>371</v>
      </c>
      <c r="F22" s="18">
        <v>622</v>
      </c>
      <c r="G22" s="18">
        <v>2385</v>
      </c>
      <c r="H22" s="18">
        <v>1830</v>
      </c>
      <c r="I22" s="18">
        <v>1376</v>
      </c>
    </row>
    <row r="23" spans="2:9" ht="22.5" customHeight="1">
      <c r="B23" s="11" t="s">
        <v>53</v>
      </c>
      <c r="C23" s="18">
        <v>5240</v>
      </c>
      <c r="D23" s="18">
        <v>3196</v>
      </c>
      <c r="E23" s="18">
        <v>975</v>
      </c>
      <c r="F23" s="18">
        <v>1290</v>
      </c>
      <c r="G23" s="18">
        <v>12801</v>
      </c>
      <c r="H23" s="18">
        <v>10883</v>
      </c>
      <c r="I23" s="18">
        <v>4954</v>
      </c>
    </row>
    <row r="24" spans="2:9" ht="22.5" customHeight="1">
      <c r="B24" s="11" t="s">
        <v>54</v>
      </c>
      <c r="C24" s="18">
        <v>238</v>
      </c>
      <c r="D24" s="18">
        <v>123</v>
      </c>
      <c r="E24" s="18">
        <v>34</v>
      </c>
      <c r="F24" s="18">
        <v>77</v>
      </c>
      <c r="G24" s="18">
        <v>244</v>
      </c>
      <c r="H24" s="18">
        <v>322</v>
      </c>
      <c r="I24" s="18">
        <v>396</v>
      </c>
    </row>
    <row r="25" spans="2:9" ht="22.5" customHeight="1">
      <c r="B25" s="11" t="s">
        <v>55</v>
      </c>
      <c r="C25" s="18">
        <v>5832</v>
      </c>
      <c r="D25" s="18">
        <v>2947</v>
      </c>
      <c r="E25" s="18">
        <v>1231</v>
      </c>
      <c r="F25" s="18">
        <v>1284</v>
      </c>
      <c r="G25" s="18">
        <v>10641</v>
      </c>
      <c r="H25" s="18">
        <v>6985</v>
      </c>
      <c r="I25" s="18">
        <v>3789</v>
      </c>
    </row>
    <row r="26" spans="2:9" ht="22.5" customHeight="1">
      <c r="B26" s="11" t="s">
        <v>56</v>
      </c>
      <c r="C26" s="18">
        <v>1350</v>
      </c>
      <c r="D26" s="18">
        <v>796</v>
      </c>
      <c r="E26" s="18">
        <v>259</v>
      </c>
      <c r="F26" s="18">
        <v>323</v>
      </c>
      <c r="G26" s="18">
        <v>1652</v>
      </c>
      <c r="H26" s="18">
        <v>1302</v>
      </c>
      <c r="I26" s="18">
        <v>881</v>
      </c>
    </row>
    <row r="27" spans="2:9" ht="22.5" customHeight="1">
      <c r="B27" s="11" t="s">
        <v>57</v>
      </c>
      <c r="C27" s="18">
        <v>1342</v>
      </c>
      <c r="D27" s="18">
        <v>722</v>
      </c>
      <c r="E27" s="18">
        <v>212</v>
      </c>
      <c r="F27" s="18">
        <v>421</v>
      </c>
      <c r="G27" s="18">
        <v>2760</v>
      </c>
      <c r="H27" s="18">
        <v>2389</v>
      </c>
      <c r="I27" s="18">
        <v>1609</v>
      </c>
    </row>
    <row r="28" spans="2:9" ht="22.5" customHeight="1">
      <c r="B28" s="11" t="s">
        <v>58</v>
      </c>
      <c r="C28" s="18">
        <v>1187</v>
      </c>
      <c r="D28" s="18">
        <v>689</v>
      </c>
      <c r="E28" s="18">
        <v>118</v>
      </c>
      <c r="F28" s="18">
        <v>333</v>
      </c>
      <c r="G28" s="18">
        <v>1715</v>
      </c>
      <c r="H28" s="18">
        <v>1470</v>
      </c>
      <c r="I28" s="18">
        <v>757</v>
      </c>
    </row>
    <row r="29" spans="2:9" ht="22.5" customHeight="1">
      <c r="B29" s="11" t="s">
        <v>59</v>
      </c>
      <c r="C29" s="18">
        <v>590</v>
      </c>
      <c r="D29" s="18">
        <v>395</v>
      </c>
      <c r="E29" s="18">
        <v>81</v>
      </c>
      <c r="F29" s="18">
        <v>218</v>
      </c>
      <c r="G29" s="18">
        <v>1057</v>
      </c>
      <c r="H29" s="18">
        <v>904</v>
      </c>
      <c r="I29" s="18">
        <v>564</v>
      </c>
    </row>
    <row r="30" spans="2:9" ht="22.5" customHeight="1">
      <c r="B30" s="11" t="s">
        <v>60</v>
      </c>
      <c r="C30" s="18">
        <v>1037</v>
      </c>
      <c r="D30" s="18">
        <v>410</v>
      </c>
      <c r="E30" s="18">
        <v>132</v>
      </c>
      <c r="F30" s="18">
        <v>204</v>
      </c>
      <c r="G30" s="18">
        <v>1613</v>
      </c>
      <c r="H30" s="18">
        <v>1691</v>
      </c>
      <c r="I30" s="18">
        <v>1049</v>
      </c>
    </row>
    <row r="31" spans="2:9" ht="3.75" customHeight="1">
      <c r="B31" s="12"/>
      <c r="C31" s="17"/>
      <c r="D31" s="17"/>
      <c r="E31" s="17"/>
      <c r="F31" s="17"/>
      <c r="G31" s="17"/>
      <c r="H31" s="17"/>
      <c r="I31" s="17"/>
    </row>
  </sheetData>
  <mergeCells count="5">
    <mergeCell ref="B3:I3"/>
    <mergeCell ref="B5:I5"/>
    <mergeCell ref="B6:I6"/>
    <mergeCell ref="B8:B10"/>
    <mergeCell ref="C8:I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3D3F5"/>
    <pageSetUpPr fitToPage="1"/>
  </sheetPr>
  <dimension ref="B2:M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8.5703125" style="15" customWidth="1"/>
    <col min="4" max="4" width="15.140625" style="15" customWidth="1"/>
    <col min="5" max="5" width="18.42578125" style="15" customWidth="1"/>
    <col min="6" max="6" width="15" style="15" customWidth="1"/>
    <col min="7" max="7" width="18.7109375" style="15" customWidth="1"/>
    <col min="8" max="8" width="3.7109375" style="15" customWidth="1"/>
    <col min="9" max="16384" width="9.140625" style="15"/>
  </cols>
  <sheetData>
    <row r="2" spans="2:13" ht="15">
      <c r="C2" s="14"/>
      <c r="E2" s="14"/>
      <c r="G2" s="14" t="s">
        <v>191</v>
      </c>
    </row>
    <row r="3" spans="2:13" ht="23.25" customHeight="1">
      <c r="B3" s="145" t="s">
        <v>190</v>
      </c>
      <c r="C3" s="145"/>
      <c r="D3" s="145"/>
      <c r="E3" s="145"/>
      <c r="F3" s="145"/>
      <c r="G3" s="145"/>
    </row>
    <row r="4" spans="2:13" ht="3.75" customHeight="1"/>
    <row r="5" spans="2:13" ht="13.5" customHeight="1">
      <c r="B5" s="147">
        <v>2024</v>
      </c>
      <c r="C5" s="147"/>
      <c r="D5" s="147"/>
      <c r="E5" s="147"/>
      <c r="F5" s="147"/>
      <c r="G5" s="147"/>
    </row>
    <row r="6" spans="2:13" ht="15" customHeight="1">
      <c r="B6" s="146" t="s">
        <v>40</v>
      </c>
      <c r="C6" s="146"/>
      <c r="D6" s="146"/>
      <c r="E6" s="146"/>
      <c r="F6" s="146"/>
      <c r="G6" s="146"/>
    </row>
    <row r="7" spans="2:13" ht="3" customHeight="1"/>
    <row r="8" spans="2:13" ht="21.75" customHeight="1">
      <c r="B8" s="157" t="s">
        <v>38</v>
      </c>
      <c r="C8" s="157"/>
      <c r="D8" s="162" t="s">
        <v>178</v>
      </c>
      <c r="E8" s="159"/>
      <c r="F8" s="161"/>
      <c r="G8" s="161"/>
    </row>
    <row r="9" spans="2:13" ht="3.75" customHeight="1">
      <c r="B9" s="157"/>
      <c r="C9" s="157"/>
      <c r="D9" s="94"/>
      <c r="E9" s="25"/>
      <c r="F9" s="25"/>
      <c r="G9" s="25"/>
    </row>
    <row r="10" spans="2:13" s="16" customFormat="1" ht="40.5" customHeight="1">
      <c r="B10" s="157"/>
      <c r="C10" s="157"/>
      <c r="D10" s="105" t="s">
        <v>550</v>
      </c>
      <c r="E10" s="106" t="s">
        <v>549</v>
      </c>
      <c r="F10" s="106" t="s">
        <v>452</v>
      </c>
      <c r="G10" s="93" t="s">
        <v>349</v>
      </c>
      <c r="I10" s="15"/>
      <c r="J10" s="15"/>
      <c r="K10" s="15"/>
      <c r="L10" s="15"/>
      <c r="M10" s="15"/>
    </row>
    <row r="11" spans="2:13" ht="3.75" customHeight="1">
      <c r="B11" s="17"/>
      <c r="C11" s="17"/>
      <c r="D11" s="17"/>
      <c r="E11" s="17"/>
      <c r="F11" s="17"/>
      <c r="G11" s="17"/>
    </row>
    <row r="12" spans="2:13" ht="18" customHeight="1">
      <c r="C12" s="5" t="s">
        <v>19</v>
      </c>
      <c r="D12" s="6">
        <v>1576</v>
      </c>
      <c r="E12" s="6">
        <v>1761</v>
      </c>
      <c r="F12" s="6">
        <v>4135</v>
      </c>
      <c r="G12" s="6">
        <v>28515</v>
      </c>
    </row>
    <row r="13" spans="2:13" ht="18" customHeight="1">
      <c r="B13" s="7" t="s">
        <v>20</v>
      </c>
      <c r="C13" s="8" t="s">
        <v>26</v>
      </c>
      <c r="D13" s="18">
        <v>15</v>
      </c>
      <c r="E13" s="18">
        <v>24</v>
      </c>
      <c r="F13" s="18">
        <v>156</v>
      </c>
      <c r="G13" s="18">
        <v>1763</v>
      </c>
    </row>
    <row r="14" spans="2:13" ht="18" customHeight="1">
      <c r="B14" s="7" t="s">
        <v>0</v>
      </c>
      <c r="C14" s="8" t="s">
        <v>21</v>
      </c>
      <c r="D14" s="18">
        <v>0</v>
      </c>
      <c r="E14" s="18">
        <v>1</v>
      </c>
      <c r="F14" s="18">
        <v>18</v>
      </c>
      <c r="G14" s="18">
        <v>100</v>
      </c>
    </row>
    <row r="15" spans="2:13" ht="18" customHeight="1">
      <c r="B15" s="7" t="s">
        <v>1</v>
      </c>
      <c r="C15" s="8" t="s">
        <v>22</v>
      </c>
      <c r="D15" s="18">
        <f>+SUM(D16:D39)</f>
        <v>325</v>
      </c>
      <c r="E15" s="18">
        <f>+SUM(E16:E39)</f>
        <v>202</v>
      </c>
      <c r="F15" s="18">
        <f>+SUM(F16:F39)</f>
        <v>634</v>
      </c>
      <c r="G15" s="18">
        <f>+SUM(G16:G39)</f>
        <v>3955</v>
      </c>
    </row>
    <row r="16" spans="2:13" hidden="1" outlineLevel="1">
      <c r="B16" s="116">
        <v>10</v>
      </c>
      <c r="C16" s="117" t="s">
        <v>523</v>
      </c>
      <c r="D16" s="120">
        <v>61</v>
      </c>
      <c r="E16" s="120">
        <v>73</v>
      </c>
      <c r="F16" s="120">
        <v>117</v>
      </c>
      <c r="G16" s="120">
        <v>815</v>
      </c>
    </row>
    <row r="17" spans="2:7" hidden="1" outlineLevel="1">
      <c r="B17" s="116">
        <v>11</v>
      </c>
      <c r="C17" s="117" t="s">
        <v>524</v>
      </c>
      <c r="D17" s="120">
        <v>24</v>
      </c>
      <c r="E17" s="120">
        <v>21</v>
      </c>
      <c r="F17" s="120">
        <v>48</v>
      </c>
      <c r="G17" s="120">
        <v>129</v>
      </c>
    </row>
    <row r="18" spans="2:7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0</v>
      </c>
      <c r="G18" s="120">
        <v>0</v>
      </c>
    </row>
    <row r="19" spans="2:7" hidden="1" outlineLevel="1">
      <c r="B19" s="116">
        <v>13</v>
      </c>
      <c r="C19" s="117" t="s">
        <v>526</v>
      </c>
      <c r="D19" s="120">
        <v>18</v>
      </c>
      <c r="E19" s="120">
        <v>12</v>
      </c>
      <c r="F19" s="120">
        <v>10</v>
      </c>
      <c r="G19" s="120">
        <v>119</v>
      </c>
    </row>
    <row r="20" spans="2:7" hidden="1" outlineLevel="1">
      <c r="B20" s="116">
        <v>14</v>
      </c>
      <c r="C20" s="117" t="s">
        <v>527</v>
      </c>
      <c r="D20" s="120">
        <v>1</v>
      </c>
      <c r="E20" s="120">
        <v>0</v>
      </c>
      <c r="F20" s="120">
        <v>15</v>
      </c>
      <c r="G20" s="120">
        <v>129</v>
      </c>
    </row>
    <row r="21" spans="2:7" hidden="1" outlineLevel="1">
      <c r="B21" s="116">
        <v>15</v>
      </c>
      <c r="C21" s="117" t="s">
        <v>528</v>
      </c>
      <c r="D21" s="120">
        <v>3</v>
      </c>
      <c r="E21" s="120">
        <v>0</v>
      </c>
      <c r="F21" s="120">
        <v>18</v>
      </c>
      <c r="G21" s="120">
        <v>225</v>
      </c>
    </row>
    <row r="22" spans="2:7" hidden="1" outlineLevel="1">
      <c r="B22" s="116">
        <v>16</v>
      </c>
      <c r="C22" s="117" t="s">
        <v>529</v>
      </c>
      <c r="D22" s="120">
        <v>29</v>
      </c>
      <c r="E22" s="120">
        <v>1</v>
      </c>
      <c r="F22" s="120">
        <v>26</v>
      </c>
      <c r="G22" s="120">
        <v>215</v>
      </c>
    </row>
    <row r="23" spans="2:7" hidden="1" outlineLevel="1">
      <c r="B23" s="116">
        <v>17</v>
      </c>
      <c r="C23" s="117" t="s">
        <v>530</v>
      </c>
      <c r="D23" s="120">
        <v>20</v>
      </c>
      <c r="E23" s="120">
        <v>18</v>
      </c>
      <c r="F23" s="120">
        <v>10</v>
      </c>
      <c r="G23" s="120">
        <v>46</v>
      </c>
    </row>
    <row r="24" spans="2:7" hidden="1" outlineLevel="1">
      <c r="B24" s="116">
        <v>18</v>
      </c>
      <c r="C24" s="117" t="s">
        <v>531</v>
      </c>
      <c r="D24" s="120">
        <v>11</v>
      </c>
      <c r="E24" s="120">
        <v>2</v>
      </c>
      <c r="F24" s="120">
        <v>16</v>
      </c>
      <c r="G24" s="120">
        <v>143</v>
      </c>
    </row>
    <row r="25" spans="2:7" hidden="1" outlineLevel="1">
      <c r="B25" s="116">
        <v>19</v>
      </c>
      <c r="C25" s="117" t="s">
        <v>532</v>
      </c>
      <c r="D25" s="120">
        <v>0</v>
      </c>
      <c r="E25" s="120">
        <v>0</v>
      </c>
      <c r="F25" s="120">
        <v>0</v>
      </c>
      <c r="G25" s="120">
        <v>4</v>
      </c>
    </row>
    <row r="26" spans="2:7" hidden="1" outlineLevel="1">
      <c r="B26" s="116">
        <v>20</v>
      </c>
      <c r="C26" s="117" t="s">
        <v>533</v>
      </c>
      <c r="D26" s="120">
        <v>24</v>
      </c>
      <c r="E26" s="120">
        <v>15</v>
      </c>
      <c r="F26" s="120">
        <v>25</v>
      </c>
      <c r="G26" s="120">
        <v>106</v>
      </c>
    </row>
    <row r="27" spans="2:7" hidden="1" outlineLevel="1">
      <c r="B27" s="116">
        <v>21</v>
      </c>
      <c r="C27" s="117" t="s">
        <v>534</v>
      </c>
      <c r="D27" s="120">
        <v>12</v>
      </c>
      <c r="E27" s="120">
        <v>8</v>
      </c>
      <c r="F27" s="120">
        <v>3</v>
      </c>
      <c r="G27" s="120">
        <v>23</v>
      </c>
    </row>
    <row r="28" spans="2:7" hidden="1" outlineLevel="1">
      <c r="B28" s="116">
        <v>22</v>
      </c>
      <c r="C28" s="117" t="s">
        <v>535</v>
      </c>
      <c r="D28" s="120">
        <v>8</v>
      </c>
      <c r="E28" s="120">
        <v>8</v>
      </c>
      <c r="F28" s="120">
        <v>28</v>
      </c>
      <c r="G28" s="120">
        <v>104</v>
      </c>
    </row>
    <row r="29" spans="2:7" hidden="1" outlineLevel="1">
      <c r="B29" s="116">
        <v>23</v>
      </c>
      <c r="C29" s="117" t="s">
        <v>536</v>
      </c>
      <c r="D29" s="120">
        <v>15</v>
      </c>
      <c r="E29" s="120">
        <v>8</v>
      </c>
      <c r="F29" s="120">
        <v>42</v>
      </c>
      <c r="G29" s="120">
        <v>356</v>
      </c>
    </row>
    <row r="30" spans="2:7" hidden="1" outlineLevel="1">
      <c r="B30" s="116">
        <v>24</v>
      </c>
      <c r="C30" s="117" t="s">
        <v>537</v>
      </c>
      <c r="D30" s="120">
        <v>9</v>
      </c>
      <c r="E30" s="120">
        <v>5</v>
      </c>
      <c r="F30" s="120">
        <v>12</v>
      </c>
      <c r="G30" s="120">
        <v>26</v>
      </c>
    </row>
    <row r="31" spans="2:7" hidden="1" outlineLevel="1">
      <c r="B31" s="116">
        <v>25</v>
      </c>
      <c r="C31" s="117" t="s">
        <v>538</v>
      </c>
      <c r="D31" s="120">
        <v>44</v>
      </c>
      <c r="E31" s="120">
        <v>10</v>
      </c>
      <c r="F31" s="120">
        <v>127</v>
      </c>
      <c r="G31" s="120">
        <v>697</v>
      </c>
    </row>
    <row r="32" spans="2:7" hidden="1" outlineLevel="1">
      <c r="B32" s="116">
        <v>26</v>
      </c>
      <c r="C32" s="117" t="s">
        <v>539</v>
      </c>
      <c r="D32" s="120">
        <v>3</v>
      </c>
      <c r="E32" s="120">
        <v>1</v>
      </c>
      <c r="F32" s="120">
        <v>4</v>
      </c>
      <c r="G32" s="120">
        <v>19</v>
      </c>
    </row>
    <row r="33" spans="2:7" hidden="1" outlineLevel="1">
      <c r="B33" s="116">
        <v>27</v>
      </c>
      <c r="C33" s="117" t="s">
        <v>540</v>
      </c>
      <c r="D33" s="120">
        <v>7</v>
      </c>
      <c r="E33" s="120">
        <v>1</v>
      </c>
      <c r="F33" s="120">
        <v>8</v>
      </c>
      <c r="G33" s="120">
        <v>36</v>
      </c>
    </row>
    <row r="34" spans="2:7" hidden="1" outlineLevel="1">
      <c r="B34" s="116">
        <v>28</v>
      </c>
      <c r="C34" s="117" t="s">
        <v>541</v>
      </c>
      <c r="D34" s="120">
        <v>12</v>
      </c>
      <c r="E34" s="120">
        <v>3</v>
      </c>
      <c r="F34" s="120">
        <v>27</v>
      </c>
      <c r="G34" s="120">
        <v>117</v>
      </c>
    </row>
    <row r="35" spans="2:7" hidden="1" outlineLevel="1">
      <c r="B35" s="116">
        <v>29</v>
      </c>
      <c r="C35" s="117" t="s">
        <v>542</v>
      </c>
      <c r="D35" s="120">
        <v>7</v>
      </c>
      <c r="E35" s="120">
        <v>4</v>
      </c>
      <c r="F35" s="120">
        <v>16</v>
      </c>
      <c r="G35" s="120">
        <v>46</v>
      </c>
    </row>
    <row r="36" spans="2:7" hidden="1" outlineLevel="1">
      <c r="B36" s="116">
        <v>30</v>
      </c>
      <c r="C36" s="117" t="s">
        <v>543</v>
      </c>
      <c r="D36" s="120">
        <v>0</v>
      </c>
      <c r="E36" s="120">
        <v>3</v>
      </c>
      <c r="F36" s="120">
        <v>2</v>
      </c>
      <c r="G36" s="120">
        <v>28</v>
      </c>
    </row>
    <row r="37" spans="2:7" hidden="1" outlineLevel="1">
      <c r="B37" s="116">
        <v>31</v>
      </c>
      <c r="C37" s="117" t="s">
        <v>544</v>
      </c>
      <c r="D37" s="120">
        <v>4</v>
      </c>
      <c r="E37" s="120">
        <v>1</v>
      </c>
      <c r="F37" s="120">
        <v>37</v>
      </c>
      <c r="G37" s="120">
        <v>271</v>
      </c>
    </row>
    <row r="38" spans="2:7" hidden="1" outlineLevel="1">
      <c r="B38" s="116">
        <v>32</v>
      </c>
      <c r="C38" s="117" t="s">
        <v>545</v>
      </c>
      <c r="D38" s="120">
        <v>6</v>
      </c>
      <c r="E38" s="120">
        <v>5</v>
      </c>
      <c r="F38" s="120">
        <v>17</v>
      </c>
      <c r="G38" s="120">
        <v>141</v>
      </c>
    </row>
    <row r="39" spans="2:7" hidden="1" outlineLevel="1">
      <c r="B39" s="116">
        <v>33</v>
      </c>
      <c r="C39" s="117" t="s">
        <v>546</v>
      </c>
      <c r="D39" s="120">
        <v>7</v>
      </c>
      <c r="E39" s="120">
        <v>3</v>
      </c>
      <c r="F39" s="120">
        <v>26</v>
      </c>
      <c r="G39" s="120">
        <v>160</v>
      </c>
    </row>
    <row r="40" spans="2:7" ht="18" customHeight="1" collapsed="1">
      <c r="B40" s="7" t="s">
        <v>2</v>
      </c>
      <c r="C40" s="8" t="s">
        <v>28</v>
      </c>
      <c r="D40" s="18">
        <v>3</v>
      </c>
      <c r="E40" s="18">
        <v>2</v>
      </c>
      <c r="F40" s="18">
        <v>2</v>
      </c>
      <c r="G40" s="18">
        <v>15</v>
      </c>
    </row>
    <row r="41" spans="2:7" ht="18" customHeight="1">
      <c r="B41" s="7" t="s">
        <v>3</v>
      </c>
      <c r="C41" s="8" t="s">
        <v>27</v>
      </c>
      <c r="D41" s="18">
        <v>130</v>
      </c>
      <c r="E41" s="18">
        <v>195</v>
      </c>
      <c r="F41" s="18">
        <v>72</v>
      </c>
      <c r="G41" s="18">
        <v>276</v>
      </c>
    </row>
    <row r="42" spans="2:7" ht="18" customHeight="1">
      <c r="B42" s="7" t="s">
        <v>4</v>
      </c>
      <c r="C42" s="8" t="s">
        <v>23</v>
      </c>
      <c r="D42" s="18">
        <v>8</v>
      </c>
      <c r="E42" s="18">
        <v>18</v>
      </c>
      <c r="F42" s="18">
        <v>635</v>
      </c>
      <c r="G42" s="18">
        <v>2786</v>
      </c>
    </row>
    <row r="43" spans="2:7" ht="18" customHeight="1">
      <c r="B43" s="7" t="s">
        <v>5</v>
      </c>
      <c r="C43" s="9" t="s">
        <v>162</v>
      </c>
      <c r="D43" s="18">
        <v>683</v>
      </c>
      <c r="E43" s="18">
        <v>655</v>
      </c>
      <c r="F43" s="18">
        <v>1061</v>
      </c>
      <c r="G43" s="18">
        <v>7280</v>
      </c>
    </row>
    <row r="44" spans="2:7" ht="18" customHeight="1">
      <c r="B44" s="7" t="s">
        <v>6</v>
      </c>
      <c r="C44" s="9" t="s">
        <v>24</v>
      </c>
      <c r="D44" s="18">
        <v>23</v>
      </c>
      <c r="E44" s="18">
        <v>13</v>
      </c>
      <c r="F44" s="18">
        <v>47</v>
      </c>
      <c r="G44" s="18">
        <v>591</v>
      </c>
    </row>
    <row r="45" spans="2:7" ht="18" customHeight="1">
      <c r="B45" s="7" t="s">
        <v>7</v>
      </c>
      <c r="C45" s="9" t="s">
        <v>31</v>
      </c>
      <c r="D45" s="18">
        <v>249</v>
      </c>
      <c r="E45" s="18">
        <v>342</v>
      </c>
      <c r="F45" s="18">
        <v>564</v>
      </c>
      <c r="G45" s="18">
        <v>4577</v>
      </c>
    </row>
    <row r="46" spans="2:7" ht="18" customHeight="1">
      <c r="B46" s="7" t="s">
        <v>8</v>
      </c>
      <c r="C46" s="9" t="s">
        <v>456</v>
      </c>
      <c r="D46" s="18">
        <v>0</v>
      </c>
      <c r="E46" s="18">
        <v>3</v>
      </c>
      <c r="F46" s="18">
        <v>114</v>
      </c>
      <c r="G46" s="18">
        <v>202</v>
      </c>
    </row>
    <row r="47" spans="2:7" ht="18" customHeight="1">
      <c r="B47" s="7" t="s">
        <v>9</v>
      </c>
      <c r="C47" s="9" t="s">
        <v>29</v>
      </c>
      <c r="D47" s="18">
        <v>2</v>
      </c>
      <c r="E47" s="18">
        <v>3</v>
      </c>
      <c r="F47" s="18">
        <v>34</v>
      </c>
      <c r="G47" s="18">
        <v>520</v>
      </c>
    </row>
    <row r="48" spans="2:7" ht="18" customHeight="1">
      <c r="B48" s="7" t="s">
        <v>10</v>
      </c>
      <c r="C48" s="9" t="s">
        <v>30</v>
      </c>
      <c r="D48" s="18">
        <v>3</v>
      </c>
      <c r="E48" s="18">
        <v>8</v>
      </c>
      <c r="F48" s="18">
        <v>56</v>
      </c>
      <c r="G48" s="18">
        <v>411</v>
      </c>
    </row>
    <row r="49" spans="2:7" ht="18" customHeight="1">
      <c r="B49" s="7" t="s">
        <v>11</v>
      </c>
      <c r="C49" s="9" t="s">
        <v>32</v>
      </c>
      <c r="D49" s="18">
        <v>16</v>
      </c>
      <c r="E49" s="18">
        <v>34</v>
      </c>
      <c r="F49" s="18">
        <v>120</v>
      </c>
      <c r="G49" s="18">
        <v>1012</v>
      </c>
    </row>
    <row r="50" spans="2:7" ht="18" customHeight="1">
      <c r="B50" s="7" t="s">
        <v>12</v>
      </c>
      <c r="C50" s="9" t="s">
        <v>457</v>
      </c>
      <c r="D50" s="18">
        <v>12</v>
      </c>
      <c r="E50" s="18">
        <v>22</v>
      </c>
      <c r="F50" s="18">
        <v>81</v>
      </c>
      <c r="G50" s="18">
        <v>643</v>
      </c>
    </row>
    <row r="51" spans="2:7" ht="18" customHeight="1">
      <c r="B51" s="7" t="s">
        <v>13</v>
      </c>
      <c r="C51" s="9" t="s">
        <v>33</v>
      </c>
      <c r="D51" s="18">
        <v>2</v>
      </c>
      <c r="E51" s="18">
        <v>6</v>
      </c>
      <c r="F51" s="18">
        <v>17</v>
      </c>
      <c r="G51" s="18">
        <v>103</v>
      </c>
    </row>
    <row r="52" spans="2:7" ht="18" customHeight="1">
      <c r="B52" s="7" t="s">
        <v>14</v>
      </c>
      <c r="C52" s="9" t="s">
        <v>25</v>
      </c>
      <c r="D52" s="18">
        <v>8</v>
      </c>
      <c r="E52" s="18">
        <v>12</v>
      </c>
      <c r="F52" s="18">
        <v>51</v>
      </c>
      <c r="G52" s="18">
        <v>438</v>
      </c>
    </row>
    <row r="53" spans="2:7" ht="18" customHeight="1">
      <c r="B53" s="7" t="s">
        <v>15</v>
      </c>
      <c r="C53" s="9" t="s">
        <v>34</v>
      </c>
      <c r="D53" s="18">
        <v>67</v>
      </c>
      <c r="E53" s="18">
        <v>165</v>
      </c>
      <c r="F53" s="18">
        <v>229</v>
      </c>
      <c r="G53" s="18">
        <v>2385</v>
      </c>
    </row>
    <row r="54" spans="2:7" ht="18" customHeight="1">
      <c r="B54" s="7" t="s">
        <v>16</v>
      </c>
      <c r="C54" s="9" t="s">
        <v>35</v>
      </c>
      <c r="D54" s="18">
        <v>5</v>
      </c>
      <c r="E54" s="18">
        <v>10</v>
      </c>
      <c r="F54" s="18">
        <v>36</v>
      </c>
      <c r="G54" s="18">
        <v>253</v>
      </c>
    </row>
    <row r="55" spans="2:7" ht="18" customHeight="1">
      <c r="B55" s="7" t="s">
        <v>17</v>
      </c>
      <c r="C55" s="9" t="s">
        <v>36</v>
      </c>
      <c r="D55" s="18">
        <v>25</v>
      </c>
      <c r="E55" s="18">
        <v>46</v>
      </c>
      <c r="F55" s="18">
        <v>206</v>
      </c>
      <c r="G55" s="18">
        <v>1202</v>
      </c>
    </row>
    <row r="56" spans="2:7" ht="18" customHeight="1">
      <c r="B56" s="7" t="s">
        <v>18</v>
      </c>
      <c r="C56" s="9" t="s">
        <v>161</v>
      </c>
      <c r="D56" s="18">
        <v>0</v>
      </c>
      <c r="E56" s="18">
        <v>0</v>
      </c>
      <c r="F56" s="18">
        <v>2</v>
      </c>
      <c r="G56" s="18">
        <v>3</v>
      </c>
    </row>
    <row r="57" spans="2:7" ht="3.75" customHeight="1">
      <c r="B57" s="12"/>
      <c r="C57" s="13"/>
      <c r="D57" s="19"/>
      <c r="E57" s="19"/>
      <c r="F57" s="19"/>
      <c r="G57" s="19"/>
    </row>
    <row r="58" spans="2:7" ht="5.25" customHeight="1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3D3F5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7109375" style="15" customWidth="1"/>
    <col min="3" max="3" width="12.140625" style="15" customWidth="1"/>
    <col min="4" max="4" width="17.140625" style="15" customWidth="1"/>
    <col min="5" max="5" width="12" style="15" customWidth="1"/>
    <col min="6" max="6" width="13.7109375" style="15" customWidth="1"/>
    <col min="7" max="16384" width="9.140625" style="15"/>
  </cols>
  <sheetData>
    <row r="2" spans="2:8" ht="15">
      <c r="B2" s="14"/>
      <c r="C2" s="14"/>
      <c r="D2" s="14"/>
      <c r="F2" s="14" t="s">
        <v>192</v>
      </c>
    </row>
    <row r="3" spans="2:8" ht="42" customHeight="1">
      <c r="B3" s="145" t="s">
        <v>193</v>
      </c>
      <c r="C3" s="145"/>
      <c r="D3" s="145"/>
      <c r="E3" s="145"/>
      <c r="F3" s="145"/>
    </row>
    <row r="4" spans="2:8" ht="3.75" customHeight="1"/>
    <row r="5" spans="2:8">
      <c r="B5" s="147">
        <v>2024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21.75" customHeight="1">
      <c r="B8" s="157" t="s">
        <v>42</v>
      </c>
      <c r="C8" s="162" t="s">
        <v>178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37.5" customHeight="1">
      <c r="B10" s="157"/>
      <c r="C10" s="105" t="s">
        <v>550</v>
      </c>
      <c r="D10" s="106" t="s">
        <v>549</v>
      </c>
      <c r="E10" s="106" t="s">
        <v>452</v>
      </c>
      <c r="F10" s="93" t="s">
        <v>349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37">
        <v>1576</v>
      </c>
      <c r="D12" s="37">
        <v>1761</v>
      </c>
      <c r="E12" s="37">
        <v>4135</v>
      </c>
      <c r="F12" s="37">
        <v>28515</v>
      </c>
      <c r="G12" s="56"/>
      <c r="H12" s="18"/>
    </row>
    <row r="13" spans="2:8" ht="22.5" customHeight="1">
      <c r="B13" s="11" t="s">
        <v>43</v>
      </c>
      <c r="C13" s="38">
        <v>187</v>
      </c>
      <c r="D13" s="38">
        <v>117</v>
      </c>
      <c r="E13" s="38">
        <v>235</v>
      </c>
      <c r="F13" s="38">
        <v>1610</v>
      </c>
      <c r="G13" s="56"/>
      <c r="H13" s="18"/>
    </row>
    <row r="14" spans="2:8" ht="22.5" customHeight="1">
      <c r="B14" s="11" t="s">
        <v>44</v>
      </c>
      <c r="C14" s="38">
        <v>17</v>
      </c>
      <c r="D14" s="38">
        <v>15</v>
      </c>
      <c r="E14" s="38">
        <v>11</v>
      </c>
      <c r="F14" s="38">
        <v>936</v>
      </c>
      <c r="G14" s="56"/>
      <c r="H14" s="18"/>
    </row>
    <row r="15" spans="2:8" ht="22.5" customHeight="1">
      <c r="B15" s="11" t="s">
        <v>46</v>
      </c>
      <c r="C15" s="38">
        <v>120</v>
      </c>
      <c r="D15" s="38">
        <v>134</v>
      </c>
      <c r="E15" s="38">
        <v>254</v>
      </c>
      <c r="F15" s="38">
        <v>1134</v>
      </c>
      <c r="G15" s="56"/>
      <c r="H15" s="18"/>
    </row>
    <row r="16" spans="2:8" ht="22.5" customHeight="1">
      <c r="B16" s="11" t="s">
        <v>45</v>
      </c>
      <c r="C16" s="38">
        <v>17</v>
      </c>
      <c r="D16" s="38">
        <v>23</v>
      </c>
      <c r="E16" s="38">
        <v>9</v>
      </c>
      <c r="F16" s="38">
        <v>391</v>
      </c>
      <c r="G16" s="56"/>
      <c r="H16" s="18"/>
    </row>
    <row r="17" spans="2:8" ht="22.5" customHeight="1">
      <c r="B17" s="11" t="s">
        <v>47</v>
      </c>
      <c r="C17" s="38">
        <v>24</v>
      </c>
      <c r="D17" s="38">
        <v>31</v>
      </c>
      <c r="E17" s="38">
        <v>17</v>
      </c>
      <c r="F17" s="38">
        <v>234</v>
      </c>
      <c r="G17" s="56"/>
      <c r="H17" s="18"/>
    </row>
    <row r="18" spans="2:8" ht="22.5" customHeight="1">
      <c r="B18" s="11" t="s">
        <v>48</v>
      </c>
      <c r="C18" s="38">
        <v>98</v>
      </c>
      <c r="D18" s="38">
        <v>87</v>
      </c>
      <c r="E18" s="38">
        <v>376</v>
      </c>
      <c r="F18" s="38">
        <v>902</v>
      </c>
      <c r="G18" s="56"/>
      <c r="H18" s="18"/>
    </row>
    <row r="19" spans="2:8" ht="22.5" customHeight="1">
      <c r="B19" s="11" t="s">
        <v>49</v>
      </c>
      <c r="C19" s="38">
        <v>22</v>
      </c>
      <c r="D19" s="38">
        <v>22</v>
      </c>
      <c r="E19" s="38">
        <v>46</v>
      </c>
      <c r="F19" s="38">
        <v>621</v>
      </c>
      <c r="G19" s="56"/>
      <c r="H19" s="18"/>
    </row>
    <row r="20" spans="2:8" ht="22.5" customHeight="1">
      <c r="B20" s="11" t="s">
        <v>50</v>
      </c>
      <c r="C20" s="38">
        <v>83</v>
      </c>
      <c r="D20" s="38">
        <v>116</v>
      </c>
      <c r="E20" s="38">
        <v>142</v>
      </c>
      <c r="F20" s="38">
        <v>2875</v>
      </c>
      <c r="G20" s="56"/>
      <c r="H20" s="18"/>
    </row>
    <row r="21" spans="2:8" ht="22.5" customHeight="1">
      <c r="B21" s="11" t="s">
        <v>51</v>
      </c>
      <c r="C21" s="38">
        <v>18</v>
      </c>
      <c r="D21" s="38">
        <v>21</v>
      </c>
      <c r="E21" s="38">
        <v>35</v>
      </c>
      <c r="F21" s="38">
        <v>1086</v>
      </c>
      <c r="G21" s="56"/>
      <c r="H21" s="18"/>
    </row>
    <row r="22" spans="2:8" ht="22.5" customHeight="1">
      <c r="B22" s="11" t="s">
        <v>52</v>
      </c>
      <c r="C22" s="38">
        <v>68</v>
      </c>
      <c r="D22" s="38">
        <v>74</v>
      </c>
      <c r="E22" s="38">
        <v>701</v>
      </c>
      <c r="F22" s="38">
        <v>1213</v>
      </c>
      <c r="G22" s="56"/>
      <c r="H22" s="18"/>
    </row>
    <row r="23" spans="2:8" ht="22.5" customHeight="1">
      <c r="B23" s="11" t="s">
        <v>53</v>
      </c>
      <c r="C23" s="38">
        <v>370</v>
      </c>
      <c r="D23" s="38">
        <v>335</v>
      </c>
      <c r="E23" s="38">
        <v>1059</v>
      </c>
      <c r="F23" s="38">
        <v>6473</v>
      </c>
      <c r="G23" s="56"/>
      <c r="H23" s="18"/>
    </row>
    <row r="24" spans="2:8" ht="22.5" customHeight="1">
      <c r="B24" s="11" t="s">
        <v>54</v>
      </c>
      <c r="C24" s="38">
        <v>18</v>
      </c>
      <c r="D24" s="38">
        <v>31</v>
      </c>
      <c r="E24" s="38">
        <v>21</v>
      </c>
      <c r="F24" s="38">
        <v>461</v>
      </c>
      <c r="G24" s="56"/>
      <c r="H24" s="18"/>
    </row>
    <row r="25" spans="2:8" ht="22.5" customHeight="1">
      <c r="B25" s="11" t="s">
        <v>55</v>
      </c>
      <c r="C25" s="38">
        <v>238</v>
      </c>
      <c r="D25" s="38">
        <v>222</v>
      </c>
      <c r="E25" s="38">
        <v>247</v>
      </c>
      <c r="F25" s="38">
        <v>4101</v>
      </c>
      <c r="G25" s="56"/>
      <c r="H25" s="18"/>
    </row>
    <row r="26" spans="2:8" ht="22.5" customHeight="1">
      <c r="B26" s="11" t="s">
        <v>56</v>
      </c>
      <c r="C26" s="38">
        <v>73</v>
      </c>
      <c r="D26" s="38">
        <v>102</v>
      </c>
      <c r="E26" s="38">
        <v>312</v>
      </c>
      <c r="F26" s="38">
        <v>896</v>
      </c>
      <c r="G26" s="56"/>
      <c r="H26" s="18"/>
    </row>
    <row r="27" spans="2:8" ht="22.5" customHeight="1">
      <c r="B27" s="11" t="s">
        <v>57</v>
      </c>
      <c r="C27" s="38">
        <v>97</v>
      </c>
      <c r="D27" s="38">
        <v>123</v>
      </c>
      <c r="E27" s="38">
        <v>226</v>
      </c>
      <c r="F27" s="38">
        <v>1741</v>
      </c>
      <c r="G27" s="56"/>
      <c r="H27" s="18"/>
    </row>
    <row r="28" spans="2:8" ht="22.5" customHeight="1">
      <c r="B28" s="11" t="s">
        <v>58</v>
      </c>
      <c r="C28" s="38">
        <v>58</v>
      </c>
      <c r="D28" s="38">
        <v>238</v>
      </c>
      <c r="E28" s="38">
        <v>84</v>
      </c>
      <c r="F28" s="38">
        <v>1201</v>
      </c>
      <c r="G28" s="56"/>
      <c r="H28" s="18"/>
    </row>
    <row r="29" spans="2:8" ht="22.5" customHeight="1">
      <c r="B29" s="11" t="s">
        <v>59</v>
      </c>
      <c r="C29" s="38">
        <v>25</v>
      </c>
      <c r="D29" s="38">
        <v>26</v>
      </c>
      <c r="E29" s="38">
        <v>37</v>
      </c>
      <c r="F29" s="38">
        <v>658</v>
      </c>
      <c r="G29" s="56"/>
      <c r="H29" s="18"/>
    </row>
    <row r="30" spans="2:8" ht="22.5" customHeight="1">
      <c r="B30" s="11" t="s">
        <v>60</v>
      </c>
      <c r="C30" s="38">
        <v>43</v>
      </c>
      <c r="D30" s="38">
        <v>44</v>
      </c>
      <c r="E30" s="38">
        <v>323</v>
      </c>
      <c r="F30" s="38">
        <v>1982</v>
      </c>
      <c r="G30" s="56"/>
      <c r="H30" s="83"/>
    </row>
    <row r="31" spans="2:8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3D3F5"/>
  </sheetPr>
  <dimension ref="B2:J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5" width="11.85546875" style="15" customWidth="1"/>
    <col min="6" max="6" width="10.85546875" style="15" customWidth="1"/>
    <col min="7" max="7" width="11.42578125" style="15" customWidth="1"/>
    <col min="8" max="8" width="10.28515625" style="15" customWidth="1"/>
    <col min="9" max="9" width="13.42578125" style="15" bestFit="1" customWidth="1"/>
    <col min="10" max="16384" width="9.140625" style="15"/>
  </cols>
  <sheetData>
    <row r="2" spans="2:10" ht="15">
      <c r="C2" s="14"/>
      <c r="D2" s="14"/>
      <c r="E2" s="14"/>
      <c r="F2" s="14"/>
      <c r="H2" s="14"/>
      <c r="I2" s="14" t="s">
        <v>195</v>
      </c>
    </row>
    <row r="3" spans="2:10" ht="29.25" customHeight="1">
      <c r="B3" s="145" t="s">
        <v>194</v>
      </c>
      <c r="C3" s="145"/>
      <c r="D3" s="145"/>
      <c r="E3" s="145"/>
      <c r="F3" s="145"/>
      <c r="G3" s="145"/>
      <c r="H3" s="145"/>
      <c r="I3" s="145"/>
    </row>
    <row r="4" spans="2:10" ht="3.75" customHeight="1"/>
    <row r="5" spans="2:10" ht="13.5" customHeight="1">
      <c r="B5" s="147">
        <v>2024</v>
      </c>
      <c r="C5" s="147"/>
      <c r="D5" s="147"/>
      <c r="E5" s="147"/>
      <c r="F5" s="147"/>
      <c r="G5" s="147"/>
      <c r="H5" s="147"/>
      <c r="I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0" ht="3" customHeight="1"/>
    <row r="8" spans="2:10" ht="21.75" customHeight="1">
      <c r="B8" s="157" t="s">
        <v>38</v>
      </c>
      <c r="C8" s="157"/>
      <c r="D8" s="158" t="s">
        <v>19</v>
      </c>
      <c r="E8" s="162" t="s">
        <v>196</v>
      </c>
      <c r="F8" s="161"/>
      <c r="G8" s="161"/>
      <c r="H8" s="165"/>
      <c r="I8" s="159" t="s">
        <v>170</v>
      </c>
    </row>
    <row r="9" spans="2:10" ht="3.75" customHeight="1">
      <c r="B9" s="157"/>
      <c r="C9" s="157"/>
      <c r="D9" s="158"/>
      <c r="E9" s="94"/>
      <c r="F9" s="25"/>
      <c r="G9" s="25"/>
      <c r="H9" s="95"/>
      <c r="I9" s="159"/>
    </row>
    <row r="10" spans="2:10" s="16" customFormat="1" ht="27" customHeight="1">
      <c r="B10" s="157"/>
      <c r="C10" s="157"/>
      <c r="D10" s="158"/>
      <c r="E10" s="89" t="s">
        <v>197</v>
      </c>
      <c r="F10" s="93" t="s">
        <v>199</v>
      </c>
      <c r="G10" s="93" t="s">
        <v>198</v>
      </c>
      <c r="H10" s="90" t="s">
        <v>200</v>
      </c>
      <c r="I10" s="159"/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</row>
    <row r="12" spans="2:10" ht="18" customHeight="1">
      <c r="C12" s="5" t="s">
        <v>19</v>
      </c>
      <c r="D12" s="6">
        <f>+E12+F12+G12+H12+I12</f>
        <v>53194</v>
      </c>
      <c r="E12" s="6">
        <v>10843</v>
      </c>
      <c r="F12" s="6">
        <v>20498</v>
      </c>
      <c r="G12" s="6">
        <v>924</v>
      </c>
      <c r="H12" s="6">
        <v>1161</v>
      </c>
      <c r="I12" s="6">
        <v>19768</v>
      </c>
      <c r="J12" s="22"/>
    </row>
    <row r="13" spans="2:10" ht="18" customHeight="1">
      <c r="B13" s="7" t="s">
        <v>20</v>
      </c>
      <c r="C13" s="8" t="s">
        <v>26</v>
      </c>
      <c r="D13" s="6">
        <f t="shared" ref="D13:D56" si="0">+E13+F13+G13+H13+I13</f>
        <v>2568</v>
      </c>
      <c r="E13" s="18">
        <v>636</v>
      </c>
      <c r="F13" s="18">
        <v>551</v>
      </c>
      <c r="G13" s="18">
        <v>69</v>
      </c>
      <c r="H13" s="18">
        <v>87</v>
      </c>
      <c r="I13" s="18">
        <v>1225</v>
      </c>
      <c r="J13" s="22"/>
    </row>
    <row r="14" spans="2:10" ht="18" customHeight="1">
      <c r="B14" s="7" t="s">
        <v>0</v>
      </c>
      <c r="C14" s="8" t="s">
        <v>21</v>
      </c>
      <c r="D14" s="6">
        <f t="shared" si="0"/>
        <v>110</v>
      </c>
      <c r="E14" s="18">
        <v>41</v>
      </c>
      <c r="F14" s="18">
        <v>30</v>
      </c>
      <c r="G14" s="18">
        <v>0</v>
      </c>
      <c r="H14" s="18">
        <v>0</v>
      </c>
      <c r="I14" s="18">
        <v>39</v>
      </c>
      <c r="J14" s="22"/>
    </row>
    <row r="15" spans="2:10" ht="18" customHeight="1">
      <c r="B15" s="7" t="s">
        <v>1</v>
      </c>
      <c r="C15" s="8" t="s">
        <v>22</v>
      </c>
      <c r="D15" s="6">
        <f t="shared" si="0"/>
        <v>5300</v>
      </c>
      <c r="E15" s="18">
        <f>+SUM(E16:E39)</f>
        <v>1513</v>
      </c>
      <c r="F15" s="18">
        <f>+SUM(F16:F39)</f>
        <v>1770</v>
      </c>
      <c r="G15" s="18">
        <f>+SUM(G16:G39)</f>
        <v>33</v>
      </c>
      <c r="H15" s="18">
        <f>+SUM(H16:H39)</f>
        <v>103</v>
      </c>
      <c r="I15" s="18">
        <f>+SUM(I16:I39)</f>
        <v>1881</v>
      </c>
      <c r="J15" s="22"/>
    </row>
    <row r="16" spans="2:10" hidden="1" outlineLevel="1">
      <c r="B16" s="116">
        <v>10</v>
      </c>
      <c r="C16" s="117" t="s">
        <v>523</v>
      </c>
      <c r="D16" s="118">
        <f t="shared" si="0"/>
        <v>1502</v>
      </c>
      <c r="E16" s="120">
        <v>591</v>
      </c>
      <c r="F16" s="120">
        <v>327</v>
      </c>
      <c r="G16" s="120">
        <v>28</v>
      </c>
      <c r="H16" s="120">
        <v>28</v>
      </c>
      <c r="I16" s="120">
        <v>528</v>
      </c>
    </row>
    <row r="17" spans="2:9" hidden="1" outlineLevel="1">
      <c r="B17" s="116">
        <v>11</v>
      </c>
      <c r="C17" s="117" t="s">
        <v>524</v>
      </c>
      <c r="D17" s="118">
        <f t="shared" si="0"/>
        <v>169</v>
      </c>
      <c r="E17" s="120">
        <v>83</v>
      </c>
      <c r="F17" s="120">
        <v>27</v>
      </c>
      <c r="G17" s="120">
        <v>0</v>
      </c>
      <c r="H17" s="120">
        <v>10</v>
      </c>
      <c r="I17" s="120">
        <v>49</v>
      </c>
    </row>
    <row r="18" spans="2:9" hidden="1" outlineLevel="1">
      <c r="B18" s="116">
        <v>12</v>
      </c>
      <c r="C18" s="117" t="s">
        <v>525</v>
      </c>
      <c r="D18" s="118">
        <f t="shared" si="0"/>
        <v>1</v>
      </c>
      <c r="E18" s="120">
        <v>1</v>
      </c>
      <c r="F18" s="120">
        <v>0</v>
      </c>
      <c r="G18" s="120">
        <v>0</v>
      </c>
      <c r="H18" s="120">
        <v>0</v>
      </c>
      <c r="I18" s="120">
        <v>0</v>
      </c>
    </row>
    <row r="19" spans="2:9" hidden="1" outlineLevel="1">
      <c r="B19" s="116">
        <v>13</v>
      </c>
      <c r="C19" s="117" t="s">
        <v>526</v>
      </c>
      <c r="D19" s="118">
        <f t="shared" si="0"/>
        <v>142</v>
      </c>
      <c r="E19" s="120">
        <v>27</v>
      </c>
      <c r="F19" s="120">
        <v>77</v>
      </c>
      <c r="G19" s="120">
        <v>0</v>
      </c>
      <c r="H19" s="120">
        <v>0</v>
      </c>
      <c r="I19" s="120">
        <v>38</v>
      </c>
    </row>
    <row r="20" spans="2:9" hidden="1" outlineLevel="1">
      <c r="B20" s="116">
        <v>14</v>
      </c>
      <c r="C20" s="117" t="s">
        <v>527</v>
      </c>
      <c r="D20" s="118">
        <f t="shared" si="0"/>
        <v>256</v>
      </c>
      <c r="E20" s="120">
        <v>6</v>
      </c>
      <c r="F20" s="120">
        <v>155</v>
      </c>
      <c r="G20" s="120">
        <v>0</v>
      </c>
      <c r="H20" s="120">
        <v>0</v>
      </c>
      <c r="I20" s="120">
        <v>95</v>
      </c>
    </row>
    <row r="21" spans="2:9" hidden="1" outlineLevel="1">
      <c r="B21" s="116">
        <v>15</v>
      </c>
      <c r="C21" s="117" t="s">
        <v>528</v>
      </c>
      <c r="D21" s="118">
        <f t="shared" si="0"/>
        <v>145</v>
      </c>
      <c r="E21" s="120">
        <v>6</v>
      </c>
      <c r="F21" s="120">
        <v>43</v>
      </c>
      <c r="G21" s="120">
        <v>0</v>
      </c>
      <c r="H21" s="120">
        <v>0</v>
      </c>
      <c r="I21" s="120">
        <v>96</v>
      </c>
    </row>
    <row r="22" spans="2:9" hidden="1" outlineLevel="1">
      <c r="B22" s="116">
        <v>16</v>
      </c>
      <c r="C22" s="117" t="s">
        <v>529</v>
      </c>
      <c r="D22" s="118">
        <f t="shared" si="0"/>
        <v>302</v>
      </c>
      <c r="E22" s="120">
        <v>57</v>
      </c>
      <c r="F22" s="120">
        <v>135</v>
      </c>
      <c r="G22" s="120">
        <v>0</v>
      </c>
      <c r="H22" s="120">
        <v>3</v>
      </c>
      <c r="I22" s="120">
        <v>107</v>
      </c>
    </row>
    <row r="23" spans="2:9" hidden="1" outlineLevel="1">
      <c r="B23" s="116">
        <v>17</v>
      </c>
      <c r="C23" s="117" t="s">
        <v>530</v>
      </c>
      <c r="D23" s="118">
        <f t="shared" si="0"/>
        <v>83</v>
      </c>
      <c r="E23" s="120">
        <v>33</v>
      </c>
      <c r="F23" s="120">
        <v>25</v>
      </c>
      <c r="G23" s="120">
        <v>0</v>
      </c>
      <c r="H23" s="120">
        <v>4</v>
      </c>
      <c r="I23" s="120">
        <v>21</v>
      </c>
    </row>
    <row r="24" spans="2:9" hidden="1" outlineLevel="1">
      <c r="B24" s="116">
        <v>18</v>
      </c>
      <c r="C24" s="117" t="s">
        <v>531</v>
      </c>
      <c r="D24" s="118">
        <f t="shared" si="0"/>
        <v>123</v>
      </c>
      <c r="E24" s="120">
        <v>8</v>
      </c>
      <c r="F24" s="120">
        <v>68</v>
      </c>
      <c r="G24" s="120">
        <v>0</v>
      </c>
      <c r="H24" s="120">
        <v>0</v>
      </c>
      <c r="I24" s="120">
        <v>47</v>
      </c>
    </row>
    <row r="25" spans="2:9" hidden="1" outlineLevel="1">
      <c r="B25" s="116">
        <v>19</v>
      </c>
      <c r="C25" s="117" t="s">
        <v>532</v>
      </c>
      <c r="D25" s="118">
        <f t="shared" si="0"/>
        <v>16</v>
      </c>
      <c r="E25" s="120">
        <v>14</v>
      </c>
      <c r="F25" s="120">
        <v>0</v>
      </c>
      <c r="G25" s="120">
        <v>0</v>
      </c>
      <c r="H25" s="120">
        <v>1</v>
      </c>
      <c r="I25" s="120">
        <v>1</v>
      </c>
    </row>
    <row r="26" spans="2:9" hidden="1" outlineLevel="1">
      <c r="B26" s="116">
        <v>20</v>
      </c>
      <c r="C26" s="117" t="s">
        <v>533</v>
      </c>
      <c r="D26" s="118">
        <f t="shared" si="0"/>
        <v>189</v>
      </c>
      <c r="E26" s="120">
        <v>78</v>
      </c>
      <c r="F26" s="120">
        <v>48</v>
      </c>
      <c r="G26" s="120">
        <v>3</v>
      </c>
      <c r="H26" s="120">
        <v>31</v>
      </c>
      <c r="I26" s="120">
        <v>29</v>
      </c>
    </row>
    <row r="27" spans="2:9" hidden="1" outlineLevel="1">
      <c r="B27" s="116">
        <v>21</v>
      </c>
      <c r="C27" s="117" t="s">
        <v>534</v>
      </c>
      <c r="D27" s="118">
        <f t="shared" si="0"/>
        <v>147</v>
      </c>
      <c r="E27" s="120">
        <v>97</v>
      </c>
      <c r="F27" s="120">
        <v>14</v>
      </c>
      <c r="G27" s="120">
        <v>0</v>
      </c>
      <c r="H27" s="120">
        <v>20</v>
      </c>
      <c r="I27" s="120">
        <v>16</v>
      </c>
    </row>
    <row r="28" spans="2:9" hidden="1" outlineLevel="1">
      <c r="B28" s="116">
        <v>22</v>
      </c>
      <c r="C28" s="117" t="s">
        <v>535</v>
      </c>
      <c r="D28" s="118">
        <f t="shared" si="0"/>
        <v>119</v>
      </c>
      <c r="E28" s="120">
        <v>45</v>
      </c>
      <c r="F28" s="120">
        <v>42</v>
      </c>
      <c r="G28" s="120">
        <v>0</v>
      </c>
      <c r="H28" s="120">
        <v>1</v>
      </c>
      <c r="I28" s="120">
        <v>31</v>
      </c>
    </row>
    <row r="29" spans="2:9" hidden="1" outlineLevel="1">
      <c r="B29" s="116">
        <v>23</v>
      </c>
      <c r="C29" s="117" t="s">
        <v>536</v>
      </c>
      <c r="D29" s="118">
        <f t="shared" si="0"/>
        <v>372</v>
      </c>
      <c r="E29" s="120">
        <v>101</v>
      </c>
      <c r="F29" s="120">
        <v>132</v>
      </c>
      <c r="G29" s="120">
        <v>0</v>
      </c>
      <c r="H29" s="120">
        <v>0</v>
      </c>
      <c r="I29" s="120">
        <v>139</v>
      </c>
    </row>
    <row r="30" spans="2:9" hidden="1" outlineLevel="1">
      <c r="B30" s="116">
        <v>24</v>
      </c>
      <c r="C30" s="117" t="s">
        <v>537</v>
      </c>
      <c r="D30" s="118">
        <f t="shared" si="0"/>
        <v>55</v>
      </c>
      <c r="E30" s="120">
        <v>31</v>
      </c>
      <c r="F30" s="120">
        <v>13</v>
      </c>
      <c r="G30" s="120">
        <v>0</v>
      </c>
      <c r="H30" s="120">
        <v>0</v>
      </c>
      <c r="I30" s="120">
        <v>11</v>
      </c>
    </row>
    <row r="31" spans="2:9" hidden="1" outlineLevel="1">
      <c r="B31" s="116">
        <v>25</v>
      </c>
      <c r="C31" s="117" t="s">
        <v>538</v>
      </c>
      <c r="D31" s="118">
        <f t="shared" si="0"/>
        <v>750</v>
      </c>
      <c r="E31" s="120">
        <v>78</v>
      </c>
      <c r="F31" s="120">
        <v>344</v>
      </c>
      <c r="G31" s="120">
        <v>0</v>
      </c>
      <c r="H31" s="120">
        <v>0</v>
      </c>
      <c r="I31" s="120">
        <v>328</v>
      </c>
    </row>
    <row r="32" spans="2:9" hidden="1" outlineLevel="1">
      <c r="B32" s="116">
        <v>26</v>
      </c>
      <c r="C32" s="117" t="s">
        <v>539</v>
      </c>
      <c r="D32" s="118">
        <f t="shared" si="0"/>
        <v>36</v>
      </c>
      <c r="E32" s="120">
        <v>15</v>
      </c>
      <c r="F32" s="120">
        <v>12</v>
      </c>
      <c r="G32" s="120">
        <v>0</v>
      </c>
      <c r="H32" s="120">
        <v>0</v>
      </c>
      <c r="I32" s="120">
        <v>9</v>
      </c>
    </row>
    <row r="33" spans="2:10" hidden="1" outlineLevel="1">
      <c r="B33" s="116">
        <v>27</v>
      </c>
      <c r="C33" s="117" t="s">
        <v>540</v>
      </c>
      <c r="D33" s="118">
        <f t="shared" si="0"/>
        <v>49</v>
      </c>
      <c r="E33" s="120">
        <v>20</v>
      </c>
      <c r="F33" s="120">
        <v>15</v>
      </c>
      <c r="G33" s="120">
        <v>0</v>
      </c>
      <c r="H33" s="120">
        <v>0</v>
      </c>
      <c r="I33" s="120">
        <v>14</v>
      </c>
    </row>
    <row r="34" spans="2:10" hidden="1" outlineLevel="1">
      <c r="B34" s="116">
        <v>28</v>
      </c>
      <c r="C34" s="117" t="s">
        <v>541</v>
      </c>
      <c r="D34" s="118">
        <f t="shared" si="0"/>
        <v>130</v>
      </c>
      <c r="E34" s="120">
        <v>35</v>
      </c>
      <c r="F34" s="120">
        <v>40</v>
      </c>
      <c r="G34" s="120">
        <v>0</v>
      </c>
      <c r="H34" s="120">
        <v>0</v>
      </c>
      <c r="I34" s="120">
        <v>55</v>
      </c>
    </row>
    <row r="35" spans="2:10" hidden="1" outlineLevel="1">
      <c r="B35" s="116">
        <v>29</v>
      </c>
      <c r="C35" s="117" t="s">
        <v>542</v>
      </c>
      <c r="D35" s="118">
        <f t="shared" si="0"/>
        <v>85</v>
      </c>
      <c r="E35" s="120">
        <v>51</v>
      </c>
      <c r="F35" s="120">
        <v>20</v>
      </c>
      <c r="G35" s="120">
        <v>0</v>
      </c>
      <c r="H35" s="120">
        <v>0</v>
      </c>
      <c r="I35" s="120">
        <v>14</v>
      </c>
    </row>
    <row r="36" spans="2:10" hidden="1" outlineLevel="1">
      <c r="B36" s="116">
        <v>30</v>
      </c>
      <c r="C36" s="117" t="s">
        <v>543</v>
      </c>
      <c r="D36" s="118">
        <f t="shared" si="0"/>
        <v>19</v>
      </c>
      <c r="E36" s="120">
        <v>12</v>
      </c>
      <c r="F36" s="120">
        <v>5</v>
      </c>
      <c r="G36" s="120">
        <v>0</v>
      </c>
      <c r="H36" s="120">
        <v>0</v>
      </c>
      <c r="I36" s="120">
        <v>2</v>
      </c>
    </row>
    <row r="37" spans="2:10" hidden="1" outlineLevel="1">
      <c r="B37" s="116">
        <v>31</v>
      </c>
      <c r="C37" s="117" t="s">
        <v>544</v>
      </c>
      <c r="D37" s="118">
        <f t="shared" si="0"/>
        <v>232</v>
      </c>
      <c r="E37" s="120">
        <v>17</v>
      </c>
      <c r="F37" s="120">
        <v>80</v>
      </c>
      <c r="G37" s="120">
        <v>0</v>
      </c>
      <c r="H37" s="120">
        <v>0</v>
      </c>
      <c r="I37" s="120">
        <v>135</v>
      </c>
    </row>
    <row r="38" spans="2:10" hidden="1" outlineLevel="1">
      <c r="B38" s="116">
        <v>32</v>
      </c>
      <c r="C38" s="117" t="s">
        <v>545</v>
      </c>
      <c r="D38" s="118">
        <f t="shared" si="0"/>
        <v>159</v>
      </c>
      <c r="E38" s="120">
        <v>33</v>
      </c>
      <c r="F38" s="120">
        <v>68</v>
      </c>
      <c r="G38" s="120">
        <v>0</v>
      </c>
      <c r="H38" s="120">
        <v>2</v>
      </c>
      <c r="I38" s="120">
        <v>56</v>
      </c>
    </row>
    <row r="39" spans="2:10" hidden="1" outlineLevel="1">
      <c r="B39" s="116">
        <v>33</v>
      </c>
      <c r="C39" s="117" t="s">
        <v>546</v>
      </c>
      <c r="D39" s="118">
        <f t="shared" si="0"/>
        <v>219</v>
      </c>
      <c r="E39" s="120">
        <v>74</v>
      </c>
      <c r="F39" s="120">
        <v>80</v>
      </c>
      <c r="G39" s="120">
        <v>2</v>
      </c>
      <c r="H39" s="120">
        <v>3</v>
      </c>
      <c r="I39" s="120">
        <v>60</v>
      </c>
    </row>
    <row r="40" spans="2:10" ht="18" customHeight="1" collapsed="1">
      <c r="B40" s="7" t="s">
        <v>2</v>
      </c>
      <c r="C40" s="8" t="s">
        <v>28</v>
      </c>
      <c r="D40" s="6">
        <f t="shared" si="0"/>
        <v>231</v>
      </c>
      <c r="E40" s="18">
        <v>39</v>
      </c>
      <c r="F40" s="18">
        <v>48</v>
      </c>
      <c r="G40" s="18">
        <v>0</v>
      </c>
      <c r="H40" s="18">
        <v>136</v>
      </c>
      <c r="I40" s="18">
        <v>8</v>
      </c>
      <c r="J40" s="22"/>
    </row>
    <row r="41" spans="2:10" ht="18" customHeight="1">
      <c r="B41" s="7" t="s">
        <v>3</v>
      </c>
      <c r="C41" s="8" t="s">
        <v>27</v>
      </c>
      <c r="D41" s="6">
        <f t="shared" si="0"/>
        <v>3416</v>
      </c>
      <c r="E41" s="18">
        <v>1661</v>
      </c>
      <c r="F41" s="18">
        <v>576</v>
      </c>
      <c r="G41" s="18">
        <v>619</v>
      </c>
      <c r="H41" s="18">
        <v>388</v>
      </c>
      <c r="I41" s="18">
        <v>172</v>
      </c>
      <c r="J41" s="22"/>
    </row>
    <row r="42" spans="2:10" ht="18" customHeight="1">
      <c r="B42" s="7" t="s">
        <v>4</v>
      </c>
      <c r="C42" s="8" t="s">
        <v>23</v>
      </c>
      <c r="D42" s="6">
        <f t="shared" si="0"/>
        <v>2451</v>
      </c>
      <c r="E42" s="18">
        <v>163</v>
      </c>
      <c r="F42" s="18">
        <v>1169</v>
      </c>
      <c r="G42" s="18">
        <v>5</v>
      </c>
      <c r="H42" s="18">
        <v>1</v>
      </c>
      <c r="I42" s="18">
        <v>1113</v>
      </c>
      <c r="J42" s="22"/>
    </row>
    <row r="43" spans="2:10" ht="18" customHeight="1">
      <c r="B43" s="7" t="s">
        <v>5</v>
      </c>
      <c r="C43" s="9" t="s">
        <v>162</v>
      </c>
      <c r="D43" s="6">
        <f t="shared" si="0"/>
        <v>11370</v>
      </c>
      <c r="E43" s="18">
        <v>1292</v>
      </c>
      <c r="F43" s="18">
        <v>5360</v>
      </c>
      <c r="G43" s="18">
        <v>12</v>
      </c>
      <c r="H43" s="18">
        <v>17</v>
      </c>
      <c r="I43" s="18">
        <v>4689</v>
      </c>
      <c r="J43" s="22"/>
    </row>
    <row r="44" spans="2:10" ht="18" customHeight="1">
      <c r="B44" s="7" t="s">
        <v>6</v>
      </c>
      <c r="C44" s="9" t="s">
        <v>24</v>
      </c>
      <c r="D44" s="6">
        <f t="shared" si="0"/>
        <v>1256</v>
      </c>
      <c r="E44" s="18">
        <v>250</v>
      </c>
      <c r="F44" s="18">
        <v>664</v>
      </c>
      <c r="G44" s="18">
        <v>2</v>
      </c>
      <c r="H44" s="18">
        <v>2</v>
      </c>
      <c r="I44" s="18">
        <v>338</v>
      </c>
      <c r="J44" s="22"/>
    </row>
    <row r="45" spans="2:10" ht="18" customHeight="1">
      <c r="B45" s="7" t="s">
        <v>7</v>
      </c>
      <c r="C45" s="9" t="s">
        <v>31</v>
      </c>
      <c r="D45" s="6">
        <f t="shared" si="0"/>
        <v>8372</v>
      </c>
      <c r="E45" s="18">
        <v>1781</v>
      </c>
      <c r="F45" s="18">
        <v>3000</v>
      </c>
      <c r="G45" s="18">
        <v>8</v>
      </c>
      <c r="H45" s="18">
        <v>9</v>
      </c>
      <c r="I45" s="18">
        <v>3574</v>
      </c>
      <c r="J45" s="22"/>
    </row>
    <row r="46" spans="2:10" ht="18" customHeight="1">
      <c r="B46" s="7" t="s">
        <v>8</v>
      </c>
      <c r="C46" s="9" t="s">
        <v>456</v>
      </c>
      <c r="D46" s="6">
        <f t="shared" si="0"/>
        <v>488</v>
      </c>
      <c r="E46" s="18">
        <v>188</v>
      </c>
      <c r="F46" s="18">
        <v>176</v>
      </c>
      <c r="G46" s="18">
        <v>0</v>
      </c>
      <c r="H46" s="18">
        <v>0</v>
      </c>
      <c r="I46" s="18">
        <v>124</v>
      </c>
      <c r="J46" s="22"/>
    </row>
    <row r="47" spans="2:10" ht="18" customHeight="1">
      <c r="B47" s="7" t="s">
        <v>9</v>
      </c>
      <c r="C47" s="9" t="s">
        <v>29</v>
      </c>
      <c r="D47" s="6">
        <f t="shared" si="0"/>
        <v>437</v>
      </c>
      <c r="E47" s="18">
        <v>13</v>
      </c>
      <c r="F47" s="18">
        <v>171</v>
      </c>
      <c r="G47" s="18">
        <v>0</v>
      </c>
      <c r="H47" s="18">
        <v>0</v>
      </c>
      <c r="I47" s="18">
        <v>253</v>
      </c>
      <c r="J47" s="22"/>
    </row>
    <row r="48" spans="2:10" ht="18" customHeight="1">
      <c r="B48" s="7" t="s">
        <v>10</v>
      </c>
      <c r="C48" s="9" t="s">
        <v>30</v>
      </c>
      <c r="D48" s="6">
        <f t="shared" si="0"/>
        <v>639</v>
      </c>
      <c r="E48" s="18">
        <v>44</v>
      </c>
      <c r="F48" s="18">
        <v>329</v>
      </c>
      <c r="G48" s="18">
        <v>0</v>
      </c>
      <c r="H48" s="18">
        <v>2</v>
      </c>
      <c r="I48" s="18">
        <v>264</v>
      </c>
      <c r="J48" s="22"/>
    </row>
    <row r="49" spans="2:10" ht="18" customHeight="1">
      <c r="B49" s="7" t="s">
        <v>11</v>
      </c>
      <c r="C49" s="9" t="s">
        <v>32</v>
      </c>
      <c r="D49" s="6">
        <f t="shared" si="0"/>
        <v>2732</v>
      </c>
      <c r="E49" s="18">
        <v>562</v>
      </c>
      <c r="F49" s="18">
        <v>1040</v>
      </c>
      <c r="G49" s="18">
        <v>98</v>
      </c>
      <c r="H49" s="18">
        <v>57</v>
      </c>
      <c r="I49" s="18">
        <v>975</v>
      </c>
      <c r="J49" s="22"/>
    </row>
    <row r="50" spans="2:10" ht="18" customHeight="1">
      <c r="B50" s="7" t="s">
        <v>12</v>
      </c>
      <c r="C50" s="9" t="s">
        <v>457</v>
      </c>
      <c r="D50" s="6">
        <f t="shared" si="0"/>
        <v>1065</v>
      </c>
      <c r="E50" s="18">
        <v>197</v>
      </c>
      <c r="F50" s="18">
        <v>408</v>
      </c>
      <c r="G50" s="18">
        <v>6</v>
      </c>
      <c r="H50" s="18">
        <v>18</v>
      </c>
      <c r="I50" s="18">
        <v>436</v>
      </c>
      <c r="J50" s="22"/>
    </row>
    <row r="51" spans="2:10" ht="18" customHeight="1">
      <c r="B51" s="7" t="s">
        <v>13</v>
      </c>
      <c r="C51" s="9" t="s">
        <v>33</v>
      </c>
      <c r="D51" s="6">
        <f t="shared" si="0"/>
        <v>445</v>
      </c>
      <c r="E51" s="18">
        <v>118</v>
      </c>
      <c r="F51" s="18">
        <v>166</v>
      </c>
      <c r="G51" s="18">
        <v>20</v>
      </c>
      <c r="H51" s="18">
        <v>21</v>
      </c>
      <c r="I51" s="18">
        <v>120</v>
      </c>
      <c r="J51" s="22"/>
    </row>
    <row r="52" spans="2:10" ht="18" customHeight="1">
      <c r="B52" s="7" t="s">
        <v>14</v>
      </c>
      <c r="C52" s="9" t="s">
        <v>25</v>
      </c>
      <c r="D52" s="6">
        <f t="shared" si="0"/>
        <v>833</v>
      </c>
      <c r="E52" s="18">
        <v>191</v>
      </c>
      <c r="F52" s="18">
        <v>265</v>
      </c>
      <c r="G52" s="18">
        <v>4</v>
      </c>
      <c r="H52" s="18">
        <v>12</v>
      </c>
      <c r="I52" s="18">
        <v>361</v>
      </c>
      <c r="J52" s="22"/>
    </row>
    <row r="53" spans="2:10" ht="18" customHeight="1">
      <c r="B53" s="7" t="s">
        <v>15</v>
      </c>
      <c r="C53" s="9" t="s">
        <v>34</v>
      </c>
      <c r="D53" s="6">
        <f t="shared" si="0"/>
        <v>8628</v>
      </c>
      <c r="E53" s="18">
        <v>1792</v>
      </c>
      <c r="F53" s="18">
        <v>3570</v>
      </c>
      <c r="G53" s="18">
        <v>36</v>
      </c>
      <c r="H53" s="18">
        <v>261</v>
      </c>
      <c r="I53" s="18">
        <v>2969</v>
      </c>
      <c r="J53" s="22"/>
    </row>
    <row r="54" spans="2:10" ht="18" customHeight="1">
      <c r="B54" s="7" t="s">
        <v>16</v>
      </c>
      <c r="C54" s="9" t="s">
        <v>35</v>
      </c>
      <c r="D54" s="6">
        <f t="shared" si="0"/>
        <v>459</v>
      </c>
      <c r="E54" s="18">
        <v>116</v>
      </c>
      <c r="F54" s="18">
        <v>162</v>
      </c>
      <c r="G54" s="18">
        <v>9</v>
      </c>
      <c r="H54" s="18">
        <v>6</v>
      </c>
      <c r="I54" s="18">
        <v>166</v>
      </c>
      <c r="J54" s="22"/>
    </row>
    <row r="55" spans="2:10" ht="18" customHeight="1">
      <c r="B55" s="7" t="s">
        <v>17</v>
      </c>
      <c r="C55" s="9" t="s">
        <v>36</v>
      </c>
      <c r="D55" s="6">
        <f t="shared" si="0"/>
        <v>2385</v>
      </c>
      <c r="E55" s="18">
        <v>246</v>
      </c>
      <c r="F55" s="18">
        <v>1034</v>
      </c>
      <c r="G55" s="18">
        <v>3</v>
      </c>
      <c r="H55" s="18">
        <v>41</v>
      </c>
      <c r="I55" s="18">
        <v>1061</v>
      </c>
      <c r="J55" s="22"/>
    </row>
    <row r="56" spans="2:10" ht="18" customHeight="1">
      <c r="B56" s="7" t="s">
        <v>18</v>
      </c>
      <c r="C56" s="9" t="s">
        <v>161</v>
      </c>
      <c r="D56" s="6">
        <f t="shared" si="0"/>
        <v>9</v>
      </c>
      <c r="E56" s="18">
        <v>0</v>
      </c>
      <c r="F56" s="18">
        <v>9</v>
      </c>
      <c r="G56" s="18">
        <v>0</v>
      </c>
      <c r="H56" s="18">
        <v>0</v>
      </c>
      <c r="I56" s="18">
        <v>0</v>
      </c>
      <c r="J56" s="22"/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</row>
    <row r="58" spans="2:10" ht="5.25" customHeight="1">
      <c r="C58" s="1"/>
    </row>
  </sheetData>
  <mergeCells count="7">
    <mergeCell ref="D8:D10"/>
    <mergeCell ref="B8:C10"/>
    <mergeCell ref="E8:H8"/>
    <mergeCell ref="B3:I3"/>
    <mergeCell ref="B5:I5"/>
    <mergeCell ref="B6:I6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3D3F5"/>
  </sheetPr>
  <dimension ref="B2:E35"/>
  <sheetViews>
    <sheetView showGridLines="0" zoomScaleNormal="100" workbookViewId="0"/>
  </sheetViews>
  <sheetFormatPr defaultColWidth="9.140625" defaultRowHeight="14.25"/>
  <cols>
    <col min="1" max="1" width="9.140625" style="15"/>
    <col min="2" max="2" width="33.7109375" style="15" customWidth="1"/>
    <col min="3" max="3" width="19.85546875" style="15" customWidth="1"/>
    <col min="4" max="16384" width="9.140625" style="15"/>
  </cols>
  <sheetData>
    <row r="2" spans="2:5" ht="15">
      <c r="C2" s="14" t="s">
        <v>41</v>
      </c>
    </row>
    <row r="3" spans="2:5" ht="51" customHeight="1">
      <c r="B3" s="145" t="s">
        <v>61</v>
      </c>
      <c r="C3" s="145"/>
    </row>
    <row r="4" spans="2:5" ht="3.75" customHeight="1"/>
    <row r="5" spans="2:5">
      <c r="B5" s="147">
        <v>2024</v>
      </c>
      <c r="C5" s="147"/>
    </row>
    <row r="6" spans="2:5">
      <c r="B6" s="146" t="s">
        <v>40</v>
      </c>
      <c r="C6" s="146"/>
    </row>
    <row r="7" spans="2:5" ht="3" customHeight="1"/>
    <row r="8" spans="2:5" ht="33" customHeight="1">
      <c r="B8" s="10" t="s">
        <v>42</v>
      </c>
      <c r="C8" s="91" t="s">
        <v>458</v>
      </c>
    </row>
    <row r="9" spans="2:5" ht="3.75" customHeight="1">
      <c r="B9" s="17"/>
      <c r="C9" s="17"/>
    </row>
    <row r="10" spans="2:5" ht="23.25" customHeight="1">
      <c r="B10" s="5" t="s">
        <v>19</v>
      </c>
      <c r="C10" s="6">
        <v>295403</v>
      </c>
      <c r="D10" s="22"/>
    </row>
    <row r="11" spans="2:5" ht="23.25" customHeight="1">
      <c r="B11" s="11" t="s">
        <v>43</v>
      </c>
      <c r="C11" s="18">
        <v>20548</v>
      </c>
      <c r="E11" s="18"/>
    </row>
    <row r="12" spans="2:5" ht="23.25" customHeight="1">
      <c r="B12" s="11" t="s">
        <v>44</v>
      </c>
      <c r="C12" s="18">
        <v>4999</v>
      </c>
      <c r="E12" s="18"/>
    </row>
    <row r="13" spans="2:5" ht="23.25" customHeight="1">
      <c r="B13" s="11" t="s">
        <v>46</v>
      </c>
      <c r="C13" s="18">
        <v>27057</v>
      </c>
      <c r="E13" s="18"/>
    </row>
    <row r="14" spans="2:5" ht="23.25" customHeight="1">
      <c r="B14" s="11" t="s">
        <v>45</v>
      </c>
      <c r="C14" s="18">
        <v>3683</v>
      </c>
      <c r="E14" s="18"/>
    </row>
    <row r="15" spans="2:5" ht="23.25" customHeight="1">
      <c r="B15" s="11" t="s">
        <v>47</v>
      </c>
      <c r="C15" s="18">
        <v>4944</v>
      </c>
      <c r="E15" s="18"/>
    </row>
    <row r="16" spans="2:5" ht="23.25" customHeight="1">
      <c r="B16" s="11" t="s">
        <v>48</v>
      </c>
      <c r="C16" s="18">
        <v>11450</v>
      </c>
      <c r="E16" s="18"/>
    </row>
    <row r="17" spans="2:5" ht="23.25" customHeight="1">
      <c r="B17" s="11" t="s">
        <v>49</v>
      </c>
      <c r="C17" s="18">
        <v>5198</v>
      </c>
      <c r="E17" s="18"/>
    </row>
    <row r="18" spans="2:5" ht="23.25" customHeight="1">
      <c r="B18" s="11" t="s">
        <v>50</v>
      </c>
      <c r="C18" s="18">
        <v>19512</v>
      </c>
      <c r="E18" s="18"/>
    </row>
    <row r="19" spans="2:5" ht="23.25" customHeight="1">
      <c r="B19" s="11" t="s">
        <v>51</v>
      </c>
      <c r="C19" s="18">
        <v>4093</v>
      </c>
      <c r="E19" s="18"/>
    </row>
    <row r="20" spans="2:5" ht="23.25" customHeight="1">
      <c r="B20" s="11" t="s">
        <v>52</v>
      </c>
      <c r="C20" s="18">
        <v>16703</v>
      </c>
      <c r="E20" s="18"/>
    </row>
    <row r="21" spans="2:5" ht="23.25" customHeight="1">
      <c r="B21" s="11" t="s">
        <v>53</v>
      </c>
      <c r="C21" s="18">
        <v>68358</v>
      </c>
      <c r="E21" s="18"/>
    </row>
    <row r="22" spans="2:5" ht="23.25" customHeight="1">
      <c r="B22" s="11" t="s">
        <v>54</v>
      </c>
      <c r="C22" s="18">
        <v>3003</v>
      </c>
      <c r="E22" s="18"/>
    </row>
    <row r="23" spans="2:5" ht="23.25" customHeight="1">
      <c r="B23" s="11" t="s">
        <v>55</v>
      </c>
      <c r="C23" s="18">
        <v>53752</v>
      </c>
      <c r="E23" s="18"/>
    </row>
    <row r="24" spans="2:5" ht="23.25" customHeight="1">
      <c r="B24" s="11" t="s">
        <v>56</v>
      </c>
      <c r="C24" s="18">
        <v>12222</v>
      </c>
      <c r="E24" s="18"/>
    </row>
    <row r="25" spans="2:5" ht="23.25" customHeight="1">
      <c r="B25" s="11" t="s">
        <v>57</v>
      </c>
      <c r="C25" s="18">
        <v>16905</v>
      </c>
      <c r="E25" s="18"/>
    </row>
    <row r="26" spans="2:5" ht="23.25" customHeight="1">
      <c r="B26" s="11" t="s">
        <v>58</v>
      </c>
      <c r="C26" s="18">
        <v>7648</v>
      </c>
      <c r="E26" s="18"/>
    </row>
    <row r="27" spans="2:5" ht="23.25" customHeight="1">
      <c r="B27" s="11" t="s">
        <v>59</v>
      </c>
      <c r="C27" s="18">
        <v>5280</v>
      </c>
      <c r="E27" s="18"/>
    </row>
    <row r="28" spans="2:5" ht="23.25" customHeight="1">
      <c r="B28" s="11" t="s">
        <v>60</v>
      </c>
      <c r="C28" s="18">
        <v>10048</v>
      </c>
      <c r="E28" s="18"/>
    </row>
    <row r="29" spans="2:5" ht="3.75" customHeight="1">
      <c r="B29" s="17"/>
      <c r="C29" s="17"/>
    </row>
    <row r="30" spans="2:5">
      <c r="B30" s="1"/>
      <c r="C30" s="22"/>
      <c r="E30" s="22"/>
    </row>
    <row r="31" spans="2:5">
      <c r="B31" s="3"/>
    </row>
    <row r="33" spans="2:2">
      <c r="B33" s="1"/>
    </row>
    <row r="34" spans="2:2">
      <c r="B34" s="3"/>
    </row>
    <row r="35" spans="2:2">
      <c r="B35" s="4"/>
    </row>
  </sheetData>
  <mergeCells count="3">
    <mergeCell ref="B3:C3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28515625" style="15" customWidth="1"/>
    <col min="3" max="3" width="9.42578125" style="15" customWidth="1"/>
    <col min="4" max="4" width="10" style="15" customWidth="1"/>
    <col min="5" max="5" width="10.7109375" style="15" customWidth="1"/>
    <col min="6" max="6" width="10.28515625" style="15" customWidth="1"/>
    <col min="7" max="7" width="11.7109375" style="15" customWidth="1"/>
    <col min="8" max="8" width="12.85546875" style="15" customWidth="1"/>
    <col min="9" max="16384" width="9.140625" style="15"/>
  </cols>
  <sheetData>
    <row r="2" spans="2:9" ht="15">
      <c r="B2" s="14"/>
      <c r="C2" s="14"/>
      <c r="D2" s="14"/>
      <c r="E2" s="14"/>
      <c r="H2" s="14" t="s">
        <v>201</v>
      </c>
    </row>
    <row r="3" spans="2:9" ht="42" customHeight="1">
      <c r="B3" s="145" t="s">
        <v>202</v>
      </c>
      <c r="C3" s="145"/>
      <c r="D3" s="145"/>
      <c r="E3" s="145"/>
      <c r="F3" s="145"/>
      <c r="G3" s="145"/>
      <c r="H3" s="145"/>
    </row>
    <row r="4" spans="2:9" ht="3.75" customHeight="1"/>
    <row r="5" spans="2:9">
      <c r="B5" s="147">
        <v>2024</v>
      </c>
      <c r="C5" s="147"/>
      <c r="D5" s="147"/>
      <c r="E5" s="147"/>
      <c r="F5" s="147"/>
      <c r="G5" s="147"/>
      <c r="H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</row>
    <row r="7" spans="2:9" ht="3" customHeight="1"/>
    <row r="8" spans="2:9" ht="21.75" customHeight="1">
      <c r="B8" s="157" t="s">
        <v>42</v>
      </c>
      <c r="C8" s="158" t="s">
        <v>19</v>
      </c>
      <c r="D8" s="162" t="s">
        <v>196</v>
      </c>
      <c r="E8" s="161"/>
      <c r="F8" s="161"/>
      <c r="G8" s="165"/>
      <c r="H8" s="159" t="s">
        <v>170</v>
      </c>
    </row>
    <row r="9" spans="2:9" ht="3.75" customHeight="1">
      <c r="B9" s="157"/>
      <c r="C9" s="158"/>
      <c r="D9" s="94"/>
      <c r="E9" s="25"/>
      <c r="F9" s="25"/>
      <c r="G9" s="95"/>
      <c r="H9" s="159"/>
    </row>
    <row r="10" spans="2:9" s="16" customFormat="1" ht="37.5" customHeight="1">
      <c r="B10" s="157"/>
      <c r="C10" s="158"/>
      <c r="D10" s="89" t="s">
        <v>197</v>
      </c>
      <c r="E10" s="93" t="s">
        <v>199</v>
      </c>
      <c r="F10" s="93" t="s">
        <v>198</v>
      </c>
      <c r="G10" s="90" t="s">
        <v>200</v>
      </c>
      <c r="H10" s="159"/>
    </row>
    <row r="11" spans="2:9" ht="3.75" customHeight="1">
      <c r="B11" s="17"/>
      <c r="C11" s="17"/>
      <c r="D11" s="17"/>
      <c r="E11" s="17"/>
      <c r="F11" s="17"/>
      <c r="G11" s="17"/>
      <c r="H11" s="17"/>
    </row>
    <row r="12" spans="2:9" ht="22.5" customHeight="1">
      <c r="B12" s="5" t="s">
        <v>19</v>
      </c>
      <c r="C12" s="6">
        <f>+D12+E12+F12+G12+H12</f>
        <v>53194</v>
      </c>
      <c r="D12" s="6">
        <v>10843</v>
      </c>
      <c r="E12" s="6">
        <v>20498</v>
      </c>
      <c r="F12" s="6">
        <v>924</v>
      </c>
      <c r="G12" s="6">
        <v>1161</v>
      </c>
      <c r="H12" s="6">
        <v>19768</v>
      </c>
      <c r="I12" s="22"/>
    </row>
    <row r="13" spans="2:9" ht="22.5" customHeight="1">
      <c r="B13" s="11" t="s">
        <v>43</v>
      </c>
      <c r="C13" s="6">
        <f t="shared" ref="C13:C30" si="0">+D13+E13+F13+G13+H13</f>
        <v>4355</v>
      </c>
      <c r="D13" s="18">
        <v>1050</v>
      </c>
      <c r="E13" s="18">
        <v>1423</v>
      </c>
      <c r="F13" s="18">
        <v>45</v>
      </c>
      <c r="G13" s="18">
        <v>50</v>
      </c>
      <c r="H13" s="18">
        <v>1787</v>
      </c>
      <c r="I13" s="22"/>
    </row>
    <row r="14" spans="2:9" ht="22.5" customHeight="1">
      <c r="B14" s="11" t="s">
        <v>44</v>
      </c>
      <c r="C14" s="6">
        <f t="shared" si="0"/>
        <v>1075</v>
      </c>
      <c r="D14" s="18">
        <v>119</v>
      </c>
      <c r="E14" s="18">
        <v>243</v>
      </c>
      <c r="F14" s="18">
        <v>3</v>
      </c>
      <c r="G14" s="18">
        <v>16</v>
      </c>
      <c r="H14" s="18">
        <v>694</v>
      </c>
      <c r="I14" s="22"/>
    </row>
    <row r="15" spans="2:9" ht="22.5" customHeight="1">
      <c r="B15" s="11" t="s">
        <v>46</v>
      </c>
      <c r="C15" s="6">
        <f t="shared" si="0"/>
        <v>3480</v>
      </c>
      <c r="D15" s="18">
        <v>702</v>
      </c>
      <c r="E15" s="18">
        <v>1313</v>
      </c>
      <c r="F15" s="18">
        <v>9</v>
      </c>
      <c r="G15" s="18">
        <v>61</v>
      </c>
      <c r="H15" s="18">
        <v>1395</v>
      </c>
      <c r="I15" s="22"/>
    </row>
    <row r="16" spans="2:9" ht="22.5" customHeight="1">
      <c r="B16" s="11" t="s">
        <v>45</v>
      </c>
      <c r="C16" s="6">
        <f t="shared" si="0"/>
        <v>591</v>
      </c>
      <c r="D16" s="18">
        <v>77</v>
      </c>
      <c r="E16" s="18">
        <v>201</v>
      </c>
      <c r="F16" s="18">
        <v>14</v>
      </c>
      <c r="G16" s="18">
        <v>21</v>
      </c>
      <c r="H16" s="18">
        <v>278</v>
      </c>
      <c r="I16" s="22"/>
    </row>
    <row r="17" spans="2:9" ht="22.5" customHeight="1">
      <c r="B17" s="11" t="s">
        <v>47</v>
      </c>
      <c r="C17" s="6">
        <f t="shared" si="0"/>
        <v>812</v>
      </c>
      <c r="D17" s="18">
        <v>303</v>
      </c>
      <c r="E17" s="18">
        <v>221</v>
      </c>
      <c r="F17" s="18">
        <v>45</v>
      </c>
      <c r="G17" s="18">
        <v>36</v>
      </c>
      <c r="H17" s="18">
        <v>207</v>
      </c>
      <c r="I17" s="22"/>
    </row>
    <row r="18" spans="2:9" ht="22.5" customHeight="1">
      <c r="B18" s="11" t="s">
        <v>48</v>
      </c>
      <c r="C18" s="6">
        <f t="shared" si="0"/>
        <v>2636</v>
      </c>
      <c r="D18" s="18">
        <v>742</v>
      </c>
      <c r="E18" s="18">
        <v>912</v>
      </c>
      <c r="F18" s="18">
        <v>143</v>
      </c>
      <c r="G18" s="18">
        <v>137</v>
      </c>
      <c r="H18" s="18">
        <v>702</v>
      </c>
      <c r="I18" s="22"/>
    </row>
    <row r="19" spans="2:9" ht="22.5" customHeight="1">
      <c r="B19" s="11" t="s">
        <v>49</v>
      </c>
      <c r="C19" s="6">
        <f t="shared" si="0"/>
        <v>850</v>
      </c>
      <c r="D19" s="18">
        <v>117</v>
      </c>
      <c r="E19" s="18">
        <v>299</v>
      </c>
      <c r="F19" s="18">
        <v>41</v>
      </c>
      <c r="G19" s="18">
        <v>37</v>
      </c>
      <c r="H19" s="18">
        <v>356</v>
      </c>
      <c r="I19" s="22"/>
    </row>
    <row r="20" spans="2:9" ht="22.5" customHeight="1">
      <c r="B20" s="11" t="s">
        <v>50</v>
      </c>
      <c r="C20" s="6">
        <f t="shared" si="0"/>
        <v>3422</v>
      </c>
      <c r="D20" s="18">
        <v>293</v>
      </c>
      <c r="E20" s="18">
        <v>1484</v>
      </c>
      <c r="F20" s="18">
        <v>84</v>
      </c>
      <c r="G20" s="18">
        <v>19</v>
      </c>
      <c r="H20" s="18">
        <v>1542</v>
      </c>
      <c r="I20" s="22"/>
    </row>
    <row r="21" spans="2:9" ht="22.5" customHeight="1">
      <c r="B21" s="11" t="s">
        <v>51</v>
      </c>
      <c r="C21" s="6">
        <f t="shared" si="0"/>
        <v>732</v>
      </c>
      <c r="D21" s="18">
        <v>197</v>
      </c>
      <c r="E21" s="18">
        <v>161</v>
      </c>
      <c r="F21" s="18">
        <v>24</v>
      </c>
      <c r="G21" s="18">
        <v>12</v>
      </c>
      <c r="H21" s="18">
        <v>338</v>
      </c>
      <c r="I21" s="22"/>
    </row>
    <row r="22" spans="2:9" ht="22.5" customHeight="1">
      <c r="B22" s="11" t="s">
        <v>52</v>
      </c>
      <c r="C22" s="6">
        <f t="shared" si="0"/>
        <v>3516</v>
      </c>
      <c r="D22" s="18">
        <v>533</v>
      </c>
      <c r="E22" s="18">
        <v>1349</v>
      </c>
      <c r="F22" s="18">
        <v>46</v>
      </c>
      <c r="G22" s="18">
        <v>55</v>
      </c>
      <c r="H22" s="18">
        <v>1533</v>
      </c>
      <c r="I22" s="22"/>
    </row>
    <row r="23" spans="2:9" ht="22.5" customHeight="1">
      <c r="B23" s="11" t="s">
        <v>53</v>
      </c>
      <c r="C23" s="6">
        <f t="shared" si="0"/>
        <v>11150</v>
      </c>
      <c r="D23" s="18">
        <v>1927</v>
      </c>
      <c r="E23" s="18">
        <v>5472</v>
      </c>
      <c r="F23" s="18">
        <v>127</v>
      </c>
      <c r="G23" s="18">
        <v>219</v>
      </c>
      <c r="H23" s="18">
        <v>3405</v>
      </c>
      <c r="I23" s="22"/>
    </row>
    <row r="24" spans="2:9" ht="22.5" customHeight="1">
      <c r="B24" s="11" t="s">
        <v>54</v>
      </c>
      <c r="C24" s="6">
        <f t="shared" si="0"/>
        <v>625</v>
      </c>
      <c r="D24" s="18">
        <v>72</v>
      </c>
      <c r="E24" s="18">
        <v>110</v>
      </c>
      <c r="F24" s="18">
        <v>14</v>
      </c>
      <c r="G24" s="18">
        <v>10</v>
      </c>
      <c r="H24" s="18">
        <v>419</v>
      </c>
      <c r="I24" s="22"/>
    </row>
    <row r="25" spans="2:9" ht="22.5" customHeight="1">
      <c r="B25" s="11" t="s">
        <v>55</v>
      </c>
      <c r="C25" s="6">
        <f t="shared" si="0"/>
        <v>7229</v>
      </c>
      <c r="D25" s="18">
        <v>1568</v>
      </c>
      <c r="E25" s="18">
        <v>3005</v>
      </c>
      <c r="F25" s="18">
        <v>56</v>
      </c>
      <c r="G25" s="18">
        <v>140</v>
      </c>
      <c r="H25" s="18">
        <v>2460</v>
      </c>
      <c r="I25" s="22"/>
    </row>
    <row r="26" spans="2:9" ht="22.5" customHeight="1">
      <c r="B26" s="11" t="s">
        <v>56</v>
      </c>
      <c r="C26" s="6">
        <f t="shared" si="0"/>
        <v>2266</v>
      </c>
      <c r="D26" s="18">
        <v>559</v>
      </c>
      <c r="E26" s="18">
        <v>955</v>
      </c>
      <c r="F26" s="18">
        <v>59</v>
      </c>
      <c r="G26" s="18">
        <v>82</v>
      </c>
      <c r="H26" s="18">
        <v>611</v>
      </c>
      <c r="I26" s="22"/>
    </row>
    <row r="27" spans="2:9" ht="22.5" customHeight="1">
      <c r="B27" s="11" t="s">
        <v>57</v>
      </c>
      <c r="C27" s="6">
        <f t="shared" si="0"/>
        <v>3173</v>
      </c>
      <c r="D27" s="18">
        <v>687</v>
      </c>
      <c r="E27" s="18">
        <v>1389</v>
      </c>
      <c r="F27" s="18">
        <v>151</v>
      </c>
      <c r="G27" s="18">
        <v>62</v>
      </c>
      <c r="H27" s="18">
        <v>884</v>
      </c>
      <c r="I27" s="22"/>
    </row>
    <row r="28" spans="2:9" ht="22.5" customHeight="1">
      <c r="B28" s="11" t="s">
        <v>58</v>
      </c>
      <c r="C28" s="6">
        <f t="shared" si="0"/>
        <v>3356</v>
      </c>
      <c r="D28" s="18">
        <v>856</v>
      </c>
      <c r="E28" s="18">
        <v>1222</v>
      </c>
      <c r="F28" s="18">
        <v>37</v>
      </c>
      <c r="G28" s="18">
        <v>81</v>
      </c>
      <c r="H28" s="18">
        <v>1160</v>
      </c>
      <c r="I28" s="22"/>
    </row>
    <row r="29" spans="2:9" ht="22.5" customHeight="1">
      <c r="B29" s="11" t="s">
        <v>59</v>
      </c>
      <c r="C29" s="6">
        <f t="shared" si="0"/>
        <v>1035</v>
      </c>
      <c r="D29" s="18">
        <v>124</v>
      </c>
      <c r="E29" s="18">
        <v>302</v>
      </c>
      <c r="F29" s="18">
        <v>6</v>
      </c>
      <c r="G29" s="18">
        <v>51</v>
      </c>
      <c r="H29" s="18">
        <v>552</v>
      </c>
      <c r="I29" s="22"/>
    </row>
    <row r="30" spans="2:9" ht="22.5" customHeight="1">
      <c r="B30" s="11" t="s">
        <v>60</v>
      </c>
      <c r="C30" s="6">
        <f t="shared" si="0"/>
        <v>2891</v>
      </c>
      <c r="D30" s="18">
        <v>917</v>
      </c>
      <c r="E30" s="18">
        <v>437</v>
      </c>
      <c r="F30" s="18">
        <v>20</v>
      </c>
      <c r="G30" s="18">
        <v>72</v>
      </c>
      <c r="H30" s="18">
        <v>1445</v>
      </c>
      <c r="I30" s="22"/>
    </row>
    <row r="31" spans="2:9" ht="3.75" customHeight="1">
      <c r="B31" s="12"/>
      <c r="C31" s="17"/>
      <c r="D31" s="17"/>
      <c r="E31" s="17"/>
      <c r="F31" s="17"/>
      <c r="G31" s="17"/>
      <c r="H31" s="17"/>
      <c r="I31" s="22"/>
    </row>
  </sheetData>
  <mergeCells count="7">
    <mergeCell ref="B3:H3"/>
    <mergeCell ref="B5:H5"/>
    <mergeCell ref="B6:H6"/>
    <mergeCell ref="B8:B10"/>
    <mergeCell ref="D8:G8"/>
    <mergeCell ref="H8:H10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D3D3F5"/>
    <pageSetUpPr fitToPage="1"/>
  </sheetPr>
  <dimension ref="B2:O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8.5703125" style="15" customWidth="1"/>
    <col min="5" max="5" width="18" style="15" customWidth="1"/>
    <col min="6" max="6" width="15.5703125" style="15" customWidth="1"/>
    <col min="7" max="7" width="10.28515625" style="15" customWidth="1"/>
    <col min="8" max="16384" width="9.140625" style="15"/>
  </cols>
  <sheetData>
    <row r="2" spans="2:15" ht="15">
      <c r="C2" s="14"/>
      <c r="D2" s="14"/>
      <c r="E2" s="14"/>
      <c r="G2" s="14" t="s">
        <v>203</v>
      </c>
    </row>
    <row r="3" spans="2:15" ht="29.25" customHeight="1">
      <c r="B3" s="145" t="s">
        <v>352</v>
      </c>
      <c r="C3" s="145"/>
      <c r="D3" s="145"/>
      <c r="E3" s="145"/>
      <c r="F3" s="145"/>
      <c r="G3" s="145"/>
    </row>
    <row r="4" spans="2:15" ht="3.75" customHeight="1"/>
    <row r="5" spans="2:15" ht="13.5" customHeight="1">
      <c r="B5" s="147">
        <v>2024</v>
      </c>
      <c r="C5" s="147"/>
      <c r="D5" s="147"/>
      <c r="E5" s="147"/>
      <c r="F5" s="147"/>
      <c r="G5" s="147"/>
    </row>
    <row r="6" spans="2:15" ht="15" customHeight="1">
      <c r="B6" s="146" t="s">
        <v>40</v>
      </c>
      <c r="C6" s="146"/>
      <c r="D6" s="146"/>
      <c r="E6" s="146"/>
      <c r="F6" s="146"/>
      <c r="G6" s="146"/>
    </row>
    <row r="7" spans="2:15" ht="3" customHeight="1"/>
    <row r="8" spans="2:15" ht="21.75" customHeight="1">
      <c r="B8" s="157" t="s">
        <v>38</v>
      </c>
      <c r="C8" s="157"/>
      <c r="D8" s="162" t="s">
        <v>178</v>
      </c>
      <c r="E8" s="161"/>
      <c r="F8" s="161"/>
      <c r="G8" s="165"/>
    </row>
    <row r="9" spans="2:15" ht="3.75" customHeight="1">
      <c r="B9" s="157"/>
      <c r="C9" s="157"/>
      <c r="D9" s="94"/>
      <c r="E9" s="25"/>
      <c r="F9" s="25"/>
      <c r="G9" s="95"/>
    </row>
    <row r="10" spans="2:15" s="16" customFormat="1" ht="50.25" customHeight="1">
      <c r="B10" s="157"/>
      <c r="C10" s="157"/>
      <c r="D10" s="93" t="s">
        <v>551</v>
      </c>
      <c r="E10" s="93" t="s">
        <v>492</v>
      </c>
      <c r="F10" s="93" t="s">
        <v>485</v>
      </c>
      <c r="G10" s="90" t="s">
        <v>170</v>
      </c>
      <c r="I10" s="15"/>
      <c r="J10" s="15"/>
      <c r="K10" s="15"/>
      <c r="L10" s="15"/>
      <c r="M10" s="15"/>
      <c r="N10" s="15"/>
      <c r="O10" s="15"/>
    </row>
    <row r="11" spans="2:15" ht="3.75" customHeight="1">
      <c r="B11" s="17"/>
      <c r="C11" s="17"/>
      <c r="D11" s="17"/>
      <c r="E11" s="17"/>
      <c r="F11" s="17"/>
      <c r="G11" s="17"/>
    </row>
    <row r="12" spans="2:15" ht="18" customHeight="1">
      <c r="C12" s="5" t="s">
        <v>19</v>
      </c>
      <c r="D12" s="6">
        <v>1927</v>
      </c>
      <c r="E12" s="6">
        <v>2753</v>
      </c>
      <c r="F12" s="6">
        <v>12285</v>
      </c>
      <c r="G12" s="6">
        <v>19768</v>
      </c>
    </row>
    <row r="13" spans="2:15" ht="18" customHeight="1">
      <c r="B13" s="7" t="s">
        <v>20</v>
      </c>
      <c r="C13" s="8" t="s">
        <v>26</v>
      </c>
      <c r="D13" s="18">
        <v>10</v>
      </c>
      <c r="E13" s="18">
        <v>36</v>
      </c>
      <c r="F13" s="18">
        <v>306</v>
      </c>
      <c r="G13" s="18">
        <v>1225</v>
      </c>
    </row>
    <row r="14" spans="2:15" ht="18" customHeight="1">
      <c r="B14" s="7" t="s">
        <v>0</v>
      </c>
      <c r="C14" s="8" t="s">
        <v>21</v>
      </c>
      <c r="D14" s="18">
        <v>22</v>
      </c>
      <c r="E14" s="18">
        <v>18</v>
      </c>
      <c r="F14" s="18">
        <v>28</v>
      </c>
      <c r="G14" s="18">
        <v>39</v>
      </c>
    </row>
    <row r="15" spans="2:15" ht="18" customHeight="1">
      <c r="B15" s="7" t="s">
        <v>1</v>
      </c>
      <c r="C15" s="8" t="s">
        <v>22</v>
      </c>
      <c r="D15" s="18">
        <f>+SUM(D16:D39)</f>
        <v>378</v>
      </c>
      <c r="E15" s="18">
        <f>+SUM(E16:E39)</f>
        <v>485</v>
      </c>
      <c r="F15" s="18">
        <f>+SUM(F16:F39)</f>
        <v>1417</v>
      </c>
      <c r="G15" s="18">
        <f>+SUM(G16:G39)</f>
        <v>1881</v>
      </c>
    </row>
    <row r="16" spans="2:15" hidden="1" outlineLevel="1">
      <c r="B16" s="116">
        <v>10</v>
      </c>
      <c r="C16" s="117" t="s">
        <v>523</v>
      </c>
      <c r="D16" s="120">
        <v>62</v>
      </c>
      <c r="E16" s="120">
        <v>161</v>
      </c>
      <c r="F16" s="120">
        <v>189</v>
      </c>
      <c r="G16" s="120">
        <v>528</v>
      </c>
    </row>
    <row r="17" spans="2:7" hidden="1" outlineLevel="1">
      <c r="B17" s="116">
        <v>11</v>
      </c>
      <c r="C17" s="117" t="s">
        <v>524</v>
      </c>
      <c r="D17" s="120">
        <v>31</v>
      </c>
      <c r="E17" s="120">
        <v>11</v>
      </c>
      <c r="F17" s="120">
        <v>13</v>
      </c>
      <c r="G17" s="120">
        <v>49</v>
      </c>
    </row>
    <row r="18" spans="2:7" hidden="1" outlineLevel="1">
      <c r="B18" s="116">
        <v>12</v>
      </c>
      <c r="C18" s="117" t="s">
        <v>525</v>
      </c>
      <c r="D18" s="120">
        <v>0</v>
      </c>
      <c r="E18" s="120">
        <v>1</v>
      </c>
      <c r="F18" s="120">
        <v>0</v>
      </c>
      <c r="G18" s="120">
        <v>0</v>
      </c>
    </row>
    <row r="19" spans="2:7" hidden="1" outlineLevel="1">
      <c r="B19" s="116">
        <v>13</v>
      </c>
      <c r="C19" s="117" t="s">
        <v>526</v>
      </c>
      <c r="D19" s="120">
        <v>14</v>
      </c>
      <c r="E19" s="120">
        <v>13</v>
      </c>
      <c r="F19" s="120">
        <v>74</v>
      </c>
      <c r="G19" s="120">
        <v>38</v>
      </c>
    </row>
    <row r="20" spans="2:7" hidden="1" outlineLevel="1">
      <c r="B20" s="116">
        <v>14</v>
      </c>
      <c r="C20" s="117" t="s">
        <v>527</v>
      </c>
      <c r="D20" s="120">
        <v>1</v>
      </c>
      <c r="E20" s="120">
        <v>3</v>
      </c>
      <c r="F20" s="120">
        <v>145</v>
      </c>
      <c r="G20" s="120">
        <v>95</v>
      </c>
    </row>
    <row r="21" spans="2:7" hidden="1" outlineLevel="1">
      <c r="B21" s="116">
        <v>15</v>
      </c>
      <c r="C21" s="117" t="s">
        <v>528</v>
      </c>
      <c r="D21" s="120">
        <v>3</v>
      </c>
      <c r="E21" s="120">
        <v>1</v>
      </c>
      <c r="F21" s="120">
        <v>43</v>
      </c>
      <c r="G21" s="120">
        <v>96</v>
      </c>
    </row>
    <row r="22" spans="2:7" hidden="1" outlineLevel="1">
      <c r="B22" s="116">
        <v>16</v>
      </c>
      <c r="C22" s="117" t="s">
        <v>529</v>
      </c>
      <c r="D22" s="120">
        <v>26</v>
      </c>
      <c r="E22" s="120">
        <v>22</v>
      </c>
      <c r="F22" s="120">
        <v>118</v>
      </c>
      <c r="G22" s="120">
        <v>107</v>
      </c>
    </row>
    <row r="23" spans="2:7" hidden="1" outlineLevel="1">
      <c r="B23" s="116">
        <v>17</v>
      </c>
      <c r="C23" s="117" t="s">
        <v>530</v>
      </c>
      <c r="D23" s="120">
        <v>16</v>
      </c>
      <c r="E23" s="120">
        <v>16</v>
      </c>
      <c r="F23" s="120">
        <v>22</v>
      </c>
      <c r="G23" s="120">
        <v>21</v>
      </c>
    </row>
    <row r="24" spans="2:7" hidden="1" outlineLevel="1">
      <c r="B24" s="116">
        <v>18</v>
      </c>
      <c r="C24" s="117" t="s">
        <v>531</v>
      </c>
      <c r="D24" s="120">
        <v>0</v>
      </c>
      <c r="E24" s="120">
        <v>6</v>
      </c>
      <c r="F24" s="120">
        <v>54</v>
      </c>
      <c r="G24" s="120">
        <v>47</v>
      </c>
    </row>
    <row r="25" spans="2:7" hidden="1" outlineLevel="1">
      <c r="B25" s="116">
        <v>19</v>
      </c>
      <c r="C25" s="117" t="s">
        <v>532</v>
      </c>
      <c r="D25" s="120">
        <v>7</v>
      </c>
      <c r="E25" s="120">
        <v>7</v>
      </c>
      <c r="F25" s="120">
        <v>0</v>
      </c>
      <c r="G25" s="120">
        <v>1</v>
      </c>
    </row>
    <row r="26" spans="2:7" hidden="1" outlineLevel="1">
      <c r="B26" s="116">
        <v>20</v>
      </c>
      <c r="C26" s="117" t="s">
        <v>533</v>
      </c>
      <c r="D26" s="120">
        <v>33</v>
      </c>
      <c r="E26" s="120">
        <v>26</v>
      </c>
      <c r="F26" s="120">
        <v>23</v>
      </c>
      <c r="G26" s="120">
        <v>29</v>
      </c>
    </row>
    <row r="27" spans="2:7" hidden="1" outlineLevel="1">
      <c r="B27" s="116">
        <v>21</v>
      </c>
      <c r="C27" s="117" t="s">
        <v>534</v>
      </c>
      <c r="D27" s="120">
        <v>4</v>
      </c>
      <c r="E27" s="120">
        <v>11</v>
      </c>
      <c r="F27" s="120">
        <v>5</v>
      </c>
      <c r="G27" s="120">
        <v>16</v>
      </c>
    </row>
    <row r="28" spans="2:7" hidden="1" outlineLevel="1">
      <c r="B28" s="116">
        <v>22</v>
      </c>
      <c r="C28" s="117" t="s">
        <v>535</v>
      </c>
      <c r="D28" s="120">
        <v>15</v>
      </c>
      <c r="E28" s="120">
        <v>25</v>
      </c>
      <c r="F28" s="120">
        <v>40</v>
      </c>
      <c r="G28" s="120">
        <v>31</v>
      </c>
    </row>
    <row r="29" spans="2:7" hidden="1" outlineLevel="1">
      <c r="B29" s="116">
        <v>23</v>
      </c>
      <c r="C29" s="117" t="s">
        <v>536</v>
      </c>
      <c r="D29" s="120">
        <v>51</v>
      </c>
      <c r="E29" s="120">
        <v>33</v>
      </c>
      <c r="F29" s="120">
        <v>118</v>
      </c>
      <c r="G29" s="120">
        <v>139</v>
      </c>
    </row>
    <row r="30" spans="2:7" hidden="1" outlineLevel="1">
      <c r="B30" s="116">
        <v>24</v>
      </c>
      <c r="C30" s="117" t="s">
        <v>537</v>
      </c>
      <c r="D30" s="120">
        <v>11</v>
      </c>
      <c r="E30" s="120">
        <v>13</v>
      </c>
      <c r="F30" s="120">
        <v>10</v>
      </c>
      <c r="G30" s="120">
        <v>11</v>
      </c>
    </row>
    <row r="31" spans="2:7" hidden="1" outlineLevel="1">
      <c r="B31" s="116">
        <v>25</v>
      </c>
      <c r="C31" s="117" t="s">
        <v>538</v>
      </c>
      <c r="D31" s="120">
        <v>27</v>
      </c>
      <c r="E31" s="120">
        <v>38</v>
      </c>
      <c r="F31" s="120">
        <v>308</v>
      </c>
      <c r="G31" s="120">
        <v>328</v>
      </c>
    </row>
    <row r="32" spans="2:7" hidden="1" outlineLevel="1">
      <c r="B32" s="116">
        <v>26</v>
      </c>
      <c r="C32" s="117" t="s">
        <v>539</v>
      </c>
      <c r="D32" s="120">
        <v>8</v>
      </c>
      <c r="E32" s="120">
        <v>6</v>
      </c>
      <c r="F32" s="120">
        <v>11</v>
      </c>
      <c r="G32" s="120">
        <v>9</v>
      </c>
    </row>
    <row r="33" spans="2:7" hidden="1" outlineLevel="1">
      <c r="B33" s="116">
        <v>27</v>
      </c>
      <c r="C33" s="117" t="s">
        <v>540</v>
      </c>
      <c r="D33" s="120">
        <v>6</v>
      </c>
      <c r="E33" s="120">
        <v>14</v>
      </c>
      <c r="F33" s="120">
        <v>13</v>
      </c>
      <c r="G33" s="120">
        <v>14</v>
      </c>
    </row>
    <row r="34" spans="2:7" hidden="1" outlineLevel="1">
      <c r="B34" s="116">
        <v>28</v>
      </c>
      <c r="C34" s="117" t="s">
        <v>541</v>
      </c>
      <c r="D34" s="120">
        <v>12</v>
      </c>
      <c r="E34" s="120">
        <v>12</v>
      </c>
      <c r="F34" s="120">
        <v>35</v>
      </c>
      <c r="G34" s="120">
        <v>55</v>
      </c>
    </row>
    <row r="35" spans="2:7" hidden="1" outlineLevel="1">
      <c r="B35" s="116">
        <v>29</v>
      </c>
      <c r="C35" s="117" t="s">
        <v>542</v>
      </c>
      <c r="D35" s="120">
        <v>17</v>
      </c>
      <c r="E35" s="120">
        <v>27</v>
      </c>
      <c r="F35" s="120">
        <v>19</v>
      </c>
      <c r="G35" s="120">
        <v>14</v>
      </c>
    </row>
    <row r="36" spans="2:7" hidden="1" outlineLevel="1">
      <c r="B36" s="116">
        <v>30</v>
      </c>
      <c r="C36" s="117" t="s">
        <v>543</v>
      </c>
      <c r="D36" s="120">
        <v>5</v>
      </c>
      <c r="E36" s="120">
        <v>4</v>
      </c>
      <c r="F36" s="120">
        <v>5</v>
      </c>
      <c r="G36" s="120">
        <v>2</v>
      </c>
    </row>
    <row r="37" spans="2:7" hidden="1" outlineLevel="1">
      <c r="B37" s="116">
        <v>31</v>
      </c>
      <c r="C37" s="117" t="s">
        <v>544</v>
      </c>
      <c r="D37" s="120">
        <v>9</v>
      </c>
      <c r="E37" s="120">
        <v>8</v>
      </c>
      <c r="F37" s="120">
        <v>68</v>
      </c>
      <c r="G37" s="120">
        <v>135</v>
      </c>
    </row>
    <row r="38" spans="2:7" hidden="1" outlineLevel="1">
      <c r="B38" s="116">
        <v>32</v>
      </c>
      <c r="C38" s="117" t="s">
        <v>545</v>
      </c>
      <c r="D38" s="120">
        <v>4</v>
      </c>
      <c r="E38" s="120">
        <v>7</v>
      </c>
      <c r="F38" s="120">
        <v>39</v>
      </c>
      <c r="G38" s="120">
        <v>56</v>
      </c>
    </row>
    <row r="39" spans="2:7" hidden="1" outlineLevel="1">
      <c r="B39" s="116">
        <v>33</v>
      </c>
      <c r="C39" s="117" t="s">
        <v>546</v>
      </c>
      <c r="D39" s="120">
        <v>16</v>
      </c>
      <c r="E39" s="120">
        <v>20</v>
      </c>
      <c r="F39" s="120">
        <v>65</v>
      </c>
      <c r="G39" s="120">
        <v>60</v>
      </c>
    </row>
    <row r="40" spans="2:7" ht="18" customHeight="1" collapsed="1">
      <c r="B40" s="7" t="s">
        <v>2</v>
      </c>
      <c r="C40" s="8" t="s">
        <v>28</v>
      </c>
      <c r="D40" s="18">
        <v>9</v>
      </c>
      <c r="E40" s="18">
        <v>27</v>
      </c>
      <c r="F40" s="18">
        <v>31</v>
      </c>
      <c r="G40" s="18">
        <v>8</v>
      </c>
    </row>
    <row r="41" spans="2:7" ht="18" customHeight="1">
      <c r="B41" s="7" t="s">
        <v>3</v>
      </c>
      <c r="C41" s="8" t="s">
        <v>27</v>
      </c>
      <c r="D41" s="18">
        <v>99</v>
      </c>
      <c r="E41" s="18">
        <v>74</v>
      </c>
      <c r="F41" s="18">
        <v>94</v>
      </c>
      <c r="G41" s="18">
        <v>172</v>
      </c>
    </row>
    <row r="42" spans="2:7" ht="18" customHeight="1">
      <c r="B42" s="7" t="s">
        <v>4</v>
      </c>
      <c r="C42" s="8" t="s">
        <v>23</v>
      </c>
      <c r="D42" s="18">
        <v>36</v>
      </c>
      <c r="E42" s="18">
        <v>68</v>
      </c>
      <c r="F42" s="18">
        <v>956</v>
      </c>
      <c r="G42" s="18">
        <v>1113</v>
      </c>
    </row>
    <row r="43" spans="2:7" ht="18" customHeight="1">
      <c r="B43" s="7" t="s">
        <v>5</v>
      </c>
      <c r="C43" s="9" t="s">
        <v>162</v>
      </c>
      <c r="D43" s="18">
        <v>460</v>
      </c>
      <c r="E43" s="18">
        <v>473</v>
      </c>
      <c r="F43" s="18">
        <v>4076</v>
      </c>
      <c r="G43" s="18">
        <v>4689</v>
      </c>
    </row>
    <row r="44" spans="2:7" ht="18" customHeight="1">
      <c r="B44" s="7" t="s">
        <v>6</v>
      </c>
      <c r="C44" s="9" t="s">
        <v>24</v>
      </c>
      <c r="D44" s="18">
        <v>154</v>
      </c>
      <c r="E44" s="18">
        <v>78</v>
      </c>
      <c r="F44" s="18">
        <v>497</v>
      </c>
      <c r="G44" s="18">
        <v>338</v>
      </c>
    </row>
    <row r="45" spans="2:7" ht="18" customHeight="1">
      <c r="B45" s="7" t="s">
        <v>7</v>
      </c>
      <c r="C45" s="9" t="s">
        <v>31</v>
      </c>
      <c r="D45" s="18">
        <v>148</v>
      </c>
      <c r="E45" s="18">
        <v>735</v>
      </c>
      <c r="F45" s="18">
        <v>1972</v>
      </c>
      <c r="G45" s="18">
        <v>3574</v>
      </c>
    </row>
    <row r="46" spans="2:7" ht="18" customHeight="1">
      <c r="B46" s="7" t="s">
        <v>8</v>
      </c>
      <c r="C46" s="9" t="s">
        <v>456</v>
      </c>
      <c r="D46" s="18">
        <v>88</v>
      </c>
      <c r="E46" s="18">
        <v>94</v>
      </c>
      <c r="F46" s="18">
        <v>131</v>
      </c>
      <c r="G46" s="18">
        <v>124</v>
      </c>
    </row>
    <row r="47" spans="2:7" ht="18" customHeight="1">
      <c r="B47" s="7" t="s">
        <v>9</v>
      </c>
      <c r="C47" s="9" t="s">
        <v>29</v>
      </c>
      <c r="D47" s="18">
        <v>5</v>
      </c>
      <c r="E47" s="18">
        <v>6</v>
      </c>
      <c r="F47" s="18">
        <v>134</v>
      </c>
      <c r="G47" s="18">
        <v>253</v>
      </c>
    </row>
    <row r="48" spans="2:7" ht="18" customHeight="1">
      <c r="B48" s="7" t="s">
        <v>10</v>
      </c>
      <c r="C48" s="9" t="s">
        <v>30</v>
      </c>
      <c r="D48" s="18">
        <v>23</v>
      </c>
      <c r="E48" s="18">
        <v>10</v>
      </c>
      <c r="F48" s="18">
        <v>220</v>
      </c>
      <c r="G48" s="18">
        <v>264</v>
      </c>
    </row>
    <row r="49" spans="2:7" ht="18" customHeight="1">
      <c r="B49" s="7" t="s">
        <v>11</v>
      </c>
      <c r="C49" s="9" t="s">
        <v>32</v>
      </c>
      <c r="D49" s="18">
        <v>89</v>
      </c>
      <c r="E49" s="18">
        <v>93</v>
      </c>
      <c r="F49" s="18">
        <v>674</v>
      </c>
      <c r="G49" s="18">
        <v>975</v>
      </c>
    </row>
    <row r="50" spans="2:7" ht="18" customHeight="1">
      <c r="B50" s="7" t="s">
        <v>12</v>
      </c>
      <c r="C50" s="9" t="s">
        <v>457</v>
      </c>
      <c r="D50" s="18">
        <v>33</v>
      </c>
      <c r="E50" s="18">
        <v>48</v>
      </c>
      <c r="F50" s="18">
        <v>235</v>
      </c>
      <c r="G50" s="18">
        <v>436</v>
      </c>
    </row>
    <row r="51" spans="2:7" ht="18" customHeight="1">
      <c r="B51" s="7" t="s">
        <v>13</v>
      </c>
      <c r="C51" s="9" t="s">
        <v>33</v>
      </c>
      <c r="D51" s="18">
        <v>5</v>
      </c>
      <c r="E51" s="18">
        <v>5</v>
      </c>
      <c r="F51" s="18">
        <v>32</v>
      </c>
      <c r="G51" s="18">
        <v>120</v>
      </c>
    </row>
    <row r="52" spans="2:7" ht="18" customHeight="1">
      <c r="B52" s="7" t="s">
        <v>14</v>
      </c>
      <c r="C52" s="9" t="s">
        <v>25</v>
      </c>
      <c r="D52" s="18">
        <v>47</v>
      </c>
      <c r="E52" s="18">
        <v>63</v>
      </c>
      <c r="F52" s="18">
        <v>148</v>
      </c>
      <c r="G52" s="18">
        <v>361</v>
      </c>
    </row>
    <row r="53" spans="2:7" ht="18" customHeight="1">
      <c r="B53" s="7" t="s">
        <v>15</v>
      </c>
      <c r="C53" s="9" t="s">
        <v>34</v>
      </c>
      <c r="D53" s="18">
        <v>239</v>
      </c>
      <c r="E53" s="18">
        <v>313</v>
      </c>
      <c r="F53" s="18">
        <v>793</v>
      </c>
      <c r="G53" s="18">
        <v>2969</v>
      </c>
    </row>
    <row r="54" spans="2:7" ht="18" customHeight="1">
      <c r="B54" s="7" t="s">
        <v>16</v>
      </c>
      <c r="C54" s="9" t="s">
        <v>35</v>
      </c>
      <c r="D54" s="18">
        <v>32</v>
      </c>
      <c r="E54" s="18">
        <v>49</v>
      </c>
      <c r="F54" s="18">
        <v>94</v>
      </c>
      <c r="G54" s="18">
        <v>166</v>
      </c>
    </row>
    <row r="55" spans="2:7" ht="18" customHeight="1">
      <c r="B55" s="7" t="s">
        <v>17</v>
      </c>
      <c r="C55" s="9" t="s">
        <v>36</v>
      </c>
      <c r="D55" s="18">
        <v>50</v>
      </c>
      <c r="E55" s="18">
        <v>78</v>
      </c>
      <c r="F55" s="18">
        <v>447</v>
      </c>
      <c r="G55" s="18">
        <v>1061</v>
      </c>
    </row>
    <row r="56" spans="2:7" ht="18" customHeight="1">
      <c r="B56" s="7" t="s">
        <v>18</v>
      </c>
      <c r="C56" s="9" t="s">
        <v>161</v>
      </c>
      <c r="D56" s="18">
        <v>0</v>
      </c>
      <c r="E56" s="18">
        <v>0</v>
      </c>
      <c r="F56" s="18">
        <v>0</v>
      </c>
      <c r="G56" s="18">
        <v>0</v>
      </c>
    </row>
    <row r="57" spans="2:7" ht="3.75" customHeight="1">
      <c r="B57" s="12"/>
      <c r="C57" s="13"/>
      <c r="D57" s="19"/>
      <c r="E57" s="19"/>
      <c r="F57" s="19"/>
      <c r="G57" s="19"/>
    </row>
    <row r="58" spans="2:7" ht="5.25" customHeight="1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D3D3F5"/>
    <pageSetUpPr fitToPage="1"/>
  </sheetPr>
  <dimension ref="B2:F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5703125" style="15" customWidth="1"/>
    <col min="3" max="3" width="16.42578125" style="15" bestFit="1" customWidth="1"/>
    <col min="4" max="4" width="18" style="15" customWidth="1"/>
    <col min="5" max="5" width="15.5703125" style="15" customWidth="1"/>
    <col min="6" max="6" width="11.140625" style="15" customWidth="1"/>
    <col min="7" max="16384" width="9.140625" style="15"/>
  </cols>
  <sheetData>
    <row r="2" spans="2:6" ht="15">
      <c r="B2" s="14"/>
      <c r="C2" s="14"/>
      <c r="D2" s="14"/>
      <c r="F2" s="14" t="s">
        <v>204</v>
      </c>
    </row>
    <row r="3" spans="2:6" ht="37.5" customHeight="1">
      <c r="B3" s="145" t="s">
        <v>353</v>
      </c>
      <c r="C3" s="145"/>
      <c r="D3" s="145"/>
      <c r="E3" s="145"/>
      <c r="F3" s="145"/>
    </row>
    <row r="4" spans="2:6" ht="3.75" customHeight="1"/>
    <row r="5" spans="2:6">
      <c r="B5" s="147">
        <v>2024</v>
      </c>
      <c r="C5" s="147"/>
      <c r="D5" s="147"/>
      <c r="E5" s="147"/>
      <c r="F5" s="147"/>
    </row>
    <row r="6" spans="2:6" ht="15" customHeight="1">
      <c r="B6" s="146" t="s">
        <v>40</v>
      </c>
      <c r="C6" s="146"/>
      <c r="D6" s="146"/>
      <c r="E6" s="146"/>
      <c r="F6" s="146"/>
    </row>
    <row r="7" spans="2:6" ht="3" customHeight="1"/>
    <row r="8" spans="2:6" ht="21.75" customHeight="1">
      <c r="B8" s="157" t="s">
        <v>42</v>
      </c>
      <c r="C8" s="162" t="s">
        <v>178</v>
      </c>
      <c r="D8" s="161"/>
      <c r="E8" s="161"/>
      <c r="F8" s="165"/>
    </row>
    <row r="9" spans="2:6" ht="3.75" customHeight="1">
      <c r="B9" s="157"/>
      <c r="C9" s="94"/>
      <c r="D9" s="25"/>
      <c r="E9" s="25"/>
      <c r="F9" s="95"/>
    </row>
    <row r="10" spans="2:6" s="16" customFormat="1" ht="48.75" customHeight="1">
      <c r="B10" s="157"/>
      <c r="C10" s="93" t="s">
        <v>551</v>
      </c>
      <c r="D10" s="93" t="s">
        <v>492</v>
      </c>
      <c r="E10" s="93" t="s">
        <v>485</v>
      </c>
      <c r="F10" s="90" t="s">
        <v>170</v>
      </c>
    </row>
    <row r="11" spans="2:6" ht="3.75" customHeight="1">
      <c r="B11" s="17"/>
      <c r="C11" s="17"/>
      <c r="D11" s="17"/>
      <c r="E11" s="17"/>
      <c r="F11" s="17"/>
    </row>
    <row r="12" spans="2:6" ht="22.5" customHeight="1">
      <c r="B12" s="5" t="s">
        <v>19</v>
      </c>
      <c r="C12" s="37">
        <v>1927</v>
      </c>
      <c r="D12" s="37">
        <v>2753</v>
      </c>
      <c r="E12" s="37">
        <v>12285</v>
      </c>
      <c r="F12" s="37">
        <v>19768</v>
      </c>
    </row>
    <row r="13" spans="2:6" ht="22.5" customHeight="1">
      <c r="B13" s="11" t="s">
        <v>43</v>
      </c>
      <c r="C13" s="38">
        <v>202</v>
      </c>
      <c r="D13" s="38">
        <v>146</v>
      </c>
      <c r="E13" s="38">
        <v>922</v>
      </c>
      <c r="F13" s="38">
        <v>1787</v>
      </c>
    </row>
    <row r="14" spans="2:6" ht="22.5" customHeight="1">
      <c r="B14" s="11" t="s">
        <v>44</v>
      </c>
      <c r="C14" s="38">
        <v>20</v>
      </c>
      <c r="D14" s="38">
        <v>39</v>
      </c>
      <c r="E14" s="38">
        <v>129</v>
      </c>
      <c r="F14" s="38">
        <v>694</v>
      </c>
    </row>
    <row r="15" spans="2:6" ht="22.5" customHeight="1">
      <c r="B15" s="11" t="s">
        <v>46</v>
      </c>
      <c r="C15" s="38">
        <v>135</v>
      </c>
      <c r="D15" s="38">
        <v>251</v>
      </c>
      <c r="E15" s="38">
        <v>1145</v>
      </c>
      <c r="F15" s="38">
        <v>1395</v>
      </c>
    </row>
    <row r="16" spans="2:6" ht="22.5" customHeight="1">
      <c r="B16" s="11" t="s">
        <v>45</v>
      </c>
      <c r="C16" s="38">
        <v>15</v>
      </c>
      <c r="D16" s="38">
        <v>9</v>
      </c>
      <c r="E16" s="38">
        <v>176</v>
      </c>
      <c r="F16" s="38">
        <v>278</v>
      </c>
    </row>
    <row r="17" spans="2:6" ht="22.5" customHeight="1">
      <c r="B17" s="11" t="s">
        <v>47</v>
      </c>
      <c r="C17" s="38">
        <v>37</v>
      </c>
      <c r="D17" s="38">
        <v>66</v>
      </c>
      <c r="E17" s="38">
        <v>109</v>
      </c>
      <c r="F17" s="38">
        <v>207</v>
      </c>
    </row>
    <row r="18" spans="2:6" ht="22.5" customHeight="1">
      <c r="B18" s="11" t="s">
        <v>48</v>
      </c>
      <c r="C18" s="38">
        <v>74</v>
      </c>
      <c r="D18" s="38">
        <v>78</v>
      </c>
      <c r="E18" s="38">
        <v>549</v>
      </c>
      <c r="F18" s="38">
        <v>702</v>
      </c>
    </row>
    <row r="19" spans="2:6" ht="22.5" customHeight="1">
      <c r="B19" s="11" t="s">
        <v>49</v>
      </c>
      <c r="C19" s="38">
        <v>22</v>
      </c>
      <c r="D19" s="38">
        <v>35</v>
      </c>
      <c r="E19" s="38">
        <v>194</v>
      </c>
      <c r="F19" s="38">
        <v>356</v>
      </c>
    </row>
    <row r="20" spans="2:6" ht="22.5" customHeight="1">
      <c r="B20" s="11" t="s">
        <v>50</v>
      </c>
      <c r="C20" s="38">
        <v>51</v>
      </c>
      <c r="D20" s="38">
        <v>86</v>
      </c>
      <c r="E20" s="38">
        <v>1226</v>
      </c>
      <c r="F20" s="38">
        <v>1542</v>
      </c>
    </row>
    <row r="21" spans="2:6" ht="22.5" customHeight="1">
      <c r="B21" s="11" t="s">
        <v>51</v>
      </c>
      <c r="C21" s="38">
        <v>18</v>
      </c>
      <c r="D21" s="38">
        <v>11</v>
      </c>
      <c r="E21" s="38">
        <v>55</v>
      </c>
      <c r="F21" s="38">
        <v>338</v>
      </c>
    </row>
    <row r="22" spans="2:6" ht="22.5" customHeight="1">
      <c r="B22" s="11" t="s">
        <v>52</v>
      </c>
      <c r="C22" s="38">
        <v>110</v>
      </c>
      <c r="D22" s="38">
        <v>211</v>
      </c>
      <c r="E22" s="38">
        <v>856</v>
      </c>
      <c r="F22" s="38">
        <v>1533</v>
      </c>
    </row>
    <row r="23" spans="2:6" ht="22.5" customHeight="1">
      <c r="B23" s="11" t="s">
        <v>53</v>
      </c>
      <c r="C23" s="38">
        <v>503</v>
      </c>
      <c r="D23" s="38">
        <v>657</v>
      </c>
      <c r="E23" s="38">
        <v>1534</v>
      </c>
      <c r="F23" s="38">
        <v>3405</v>
      </c>
    </row>
    <row r="24" spans="2:6" ht="22.5" customHeight="1">
      <c r="B24" s="11" t="s">
        <v>54</v>
      </c>
      <c r="C24" s="38">
        <v>36</v>
      </c>
      <c r="D24" s="38">
        <v>12</v>
      </c>
      <c r="E24" s="38">
        <v>90</v>
      </c>
      <c r="F24" s="38">
        <v>419</v>
      </c>
    </row>
    <row r="25" spans="2:6" ht="22.5" customHeight="1">
      <c r="B25" s="11" t="s">
        <v>55</v>
      </c>
      <c r="C25" s="38">
        <v>262</v>
      </c>
      <c r="D25" s="38">
        <v>640</v>
      </c>
      <c r="E25" s="38">
        <v>2596</v>
      </c>
      <c r="F25" s="38">
        <v>2460</v>
      </c>
    </row>
    <row r="26" spans="2:6" ht="22.5" customHeight="1">
      <c r="B26" s="11" t="s">
        <v>56</v>
      </c>
      <c r="C26" s="38">
        <v>60</v>
      </c>
      <c r="D26" s="38">
        <v>85</v>
      </c>
      <c r="E26" s="38">
        <v>606</v>
      </c>
      <c r="F26" s="38">
        <v>611</v>
      </c>
    </row>
    <row r="27" spans="2:6" ht="22.5" customHeight="1">
      <c r="B27" s="11" t="s">
        <v>57</v>
      </c>
      <c r="C27" s="38">
        <v>170</v>
      </c>
      <c r="D27" s="38">
        <v>218</v>
      </c>
      <c r="E27" s="38">
        <v>612</v>
      </c>
      <c r="F27" s="38">
        <v>884</v>
      </c>
    </row>
    <row r="28" spans="2:6" ht="22.5" customHeight="1">
      <c r="B28" s="11" t="s">
        <v>58</v>
      </c>
      <c r="C28" s="38">
        <v>114</v>
      </c>
      <c r="D28" s="38">
        <v>112</v>
      </c>
      <c r="E28" s="38">
        <v>935</v>
      </c>
      <c r="F28" s="38">
        <v>1160</v>
      </c>
    </row>
    <row r="29" spans="2:6" ht="22.5" customHeight="1">
      <c r="B29" s="11" t="s">
        <v>59</v>
      </c>
      <c r="C29" s="38">
        <v>18</v>
      </c>
      <c r="D29" s="38">
        <v>22</v>
      </c>
      <c r="E29" s="38">
        <v>280</v>
      </c>
      <c r="F29" s="38">
        <v>552</v>
      </c>
    </row>
    <row r="30" spans="2:6" ht="22.5" customHeight="1">
      <c r="B30" s="11" t="s">
        <v>60</v>
      </c>
      <c r="C30" s="38">
        <v>80</v>
      </c>
      <c r="D30" s="38">
        <v>75</v>
      </c>
      <c r="E30" s="38">
        <v>271</v>
      </c>
      <c r="F30" s="38">
        <v>1445</v>
      </c>
    </row>
    <row r="31" spans="2:6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D3D3F5"/>
    <pageSetUpPr fitToPage="1"/>
  </sheetPr>
  <dimension ref="B2:L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6" width="9.28515625" style="15" customWidth="1"/>
    <col min="7" max="11" width="7.85546875" style="15" customWidth="1"/>
    <col min="12" max="12" width="9.7109375" style="15" customWidth="1"/>
    <col min="13" max="16384" width="9.140625" style="15"/>
  </cols>
  <sheetData>
    <row r="2" spans="2:12" ht="15">
      <c r="C2" s="14"/>
      <c r="D2" s="14"/>
      <c r="E2" s="14"/>
      <c r="L2" s="14" t="s">
        <v>205</v>
      </c>
    </row>
    <row r="3" spans="2:12" ht="36.75" customHeight="1">
      <c r="B3" s="145" t="s">
        <v>480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2" ht="3" customHeight="1"/>
    <row r="8" spans="2:12" ht="15.75" customHeight="1">
      <c r="B8" s="157" t="s">
        <v>38</v>
      </c>
      <c r="C8" s="157"/>
      <c r="D8" s="162" t="s">
        <v>178</v>
      </c>
      <c r="E8" s="159"/>
      <c r="F8" s="161"/>
      <c r="G8" s="161"/>
      <c r="H8" s="161"/>
      <c r="I8" s="161"/>
      <c r="J8" s="161"/>
      <c r="K8" s="161"/>
      <c r="L8" s="165"/>
    </row>
    <row r="9" spans="2:12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95"/>
    </row>
    <row r="10" spans="2:12" s="16" customFormat="1" ht="84" customHeight="1">
      <c r="B10" s="157"/>
      <c r="C10" s="157"/>
      <c r="D10" s="99" t="s">
        <v>213</v>
      </c>
      <c r="E10" s="98" t="s">
        <v>214</v>
      </c>
      <c r="F10" s="27" t="s">
        <v>219</v>
      </c>
      <c r="G10" s="98" t="s">
        <v>212</v>
      </c>
      <c r="H10" s="27" t="s">
        <v>215</v>
      </c>
      <c r="I10" s="98" t="s">
        <v>216</v>
      </c>
      <c r="J10" s="27" t="s">
        <v>217</v>
      </c>
      <c r="K10" s="98" t="s">
        <v>218</v>
      </c>
      <c r="L10" s="97" t="s">
        <v>187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ht="16.5" customHeight="1">
      <c r="C12" s="5" t="s">
        <v>19</v>
      </c>
      <c r="D12" s="37">
        <v>25373</v>
      </c>
      <c r="E12" s="37">
        <v>74810</v>
      </c>
      <c r="F12" s="37">
        <v>63685</v>
      </c>
      <c r="G12" s="37">
        <v>87445</v>
      </c>
      <c r="H12" s="37">
        <v>15115</v>
      </c>
      <c r="I12" s="37">
        <v>1176</v>
      </c>
      <c r="J12" s="37">
        <v>1167</v>
      </c>
      <c r="K12" s="37">
        <v>1450</v>
      </c>
      <c r="L12" s="37">
        <v>26821</v>
      </c>
    </row>
    <row r="13" spans="2:12" ht="16.5" customHeight="1">
      <c r="B13" s="7" t="s">
        <v>20</v>
      </c>
      <c r="C13" s="8" t="s">
        <v>26</v>
      </c>
      <c r="D13" s="38">
        <v>632</v>
      </c>
      <c r="E13" s="38">
        <v>3158</v>
      </c>
      <c r="F13" s="38">
        <v>835</v>
      </c>
      <c r="G13" s="38">
        <v>2872</v>
      </c>
      <c r="H13" s="38">
        <v>1180</v>
      </c>
      <c r="I13" s="38">
        <v>23</v>
      </c>
      <c r="J13" s="38">
        <v>9</v>
      </c>
      <c r="K13" s="38">
        <v>50</v>
      </c>
      <c r="L13" s="38">
        <v>819</v>
      </c>
    </row>
    <row r="14" spans="2:12" ht="16.5" customHeight="1">
      <c r="B14" s="7" t="s">
        <v>0</v>
      </c>
      <c r="C14" s="8" t="s">
        <v>21</v>
      </c>
      <c r="D14" s="38">
        <v>64</v>
      </c>
      <c r="E14" s="38">
        <v>271</v>
      </c>
      <c r="F14" s="38">
        <v>167</v>
      </c>
      <c r="G14" s="38">
        <v>255</v>
      </c>
      <c r="H14" s="38">
        <v>105</v>
      </c>
      <c r="I14" s="38">
        <v>4</v>
      </c>
      <c r="J14" s="38">
        <v>2</v>
      </c>
      <c r="K14" s="38">
        <v>13</v>
      </c>
      <c r="L14" s="38">
        <v>107</v>
      </c>
    </row>
    <row r="15" spans="2:12" ht="16.5" customHeight="1">
      <c r="B15" s="7" t="s">
        <v>1</v>
      </c>
      <c r="C15" s="8" t="s">
        <v>22</v>
      </c>
      <c r="D15" s="38">
        <f>+SUM(D16:D39)</f>
        <v>4666</v>
      </c>
      <c r="E15" s="38">
        <f t="shared" ref="E15:L15" si="0">+SUM(E16:E39)</f>
        <v>12271</v>
      </c>
      <c r="F15" s="38">
        <f t="shared" si="0"/>
        <v>7389</v>
      </c>
      <c r="G15" s="38">
        <f t="shared" si="0"/>
        <v>11547</v>
      </c>
      <c r="H15" s="38">
        <f t="shared" si="0"/>
        <v>2528</v>
      </c>
      <c r="I15" s="38">
        <f t="shared" si="0"/>
        <v>102</v>
      </c>
      <c r="J15" s="38">
        <f t="shared" si="0"/>
        <v>123</v>
      </c>
      <c r="K15" s="38">
        <f t="shared" si="0"/>
        <v>143</v>
      </c>
      <c r="L15" s="38">
        <f t="shared" si="0"/>
        <v>3207</v>
      </c>
    </row>
    <row r="16" spans="2:12" hidden="1" outlineLevel="1">
      <c r="B16" s="116">
        <v>10</v>
      </c>
      <c r="C16" s="117" t="s">
        <v>523</v>
      </c>
      <c r="D16" s="120">
        <v>721</v>
      </c>
      <c r="E16" s="120">
        <v>2051</v>
      </c>
      <c r="F16" s="120">
        <v>881</v>
      </c>
      <c r="G16" s="120">
        <v>1943</v>
      </c>
      <c r="H16" s="120">
        <v>353</v>
      </c>
      <c r="I16" s="120">
        <v>10</v>
      </c>
      <c r="J16" s="120">
        <v>14</v>
      </c>
      <c r="K16" s="120">
        <v>21</v>
      </c>
      <c r="L16" s="120">
        <v>602</v>
      </c>
    </row>
    <row r="17" spans="2:12" hidden="1" outlineLevel="1">
      <c r="B17" s="116">
        <v>11</v>
      </c>
      <c r="C17" s="117" t="s">
        <v>524</v>
      </c>
      <c r="D17" s="120">
        <v>47</v>
      </c>
      <c r="E17" s="120">
        <v>284</v>
      </c>
      <c r="F17" s="120">
        <v>179</v>
      </c>
      <c r="G17" s="120">
        <v>232</v>
      </c>
      <c r="H17" s="120">
        <v>61</v>
      </c>
      <c r="I17" s="120">
        <v>2</v>
      </c>
      <c r="J17" s="120">
        <v>4</v>
      </c>
      <c r="K17" s="120">
        <v>4</v>
      </c>
      <c r="L17" s="120">
        <v>74</v>
      </c>
    </row>
    <row r="18" spans="2:12" hidden="1" outlineLevel="1">
      <c r="B18" s="116">
        <v>12</v>
      </c>
      <c r="C18" s="117" t="s">
        <v>525</v>
      </c>
      <c r="D18" s="120">
        <v>0</v>
      </c>
      <c r="E18" s="120">
        <v>1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</row>
    <row r="19" spans="2:12" hidden="1" outlineLevel="1">
      <c r="B19" s="116">
        <v>13</v>
      </c>
      <c r="C19" s="117" t="s">
        <v>526</v>
      </c>
      <c r="D19" s="120">
        <v>292</v>
      </c>
      <c r="E19" s="120">
        <v>557</v>
      </c>
      <c r="F19" s="120">
        <v>291</v>
      </c>
      <c r="G19" s="120">
        <v>490</v>
      </c>
      <c r="H19" s="120">
        <v>86</v>
      </c>
      <c r="I19" s="120">
        <v>1</v>
      </c>
      <c r="J19" s="120">
        <v>6</v>
      </c>
      <c r="K19" s="120">
        <v>10</v>
      </c>
      <c r="L19" s="120">
        <v>85</v>
      </c>
    </row>
    <row r="20" spans="2:12" hidden="1" outlineLevel="1">
      <c r="B20" s="116">
        <v>14</v>
      </c>
      <c r="C20" s="117" t="s">
        <v>527</v>
      </c>
      <c r="D20" s="120">
        <v>696</v>
      </c>
      <c r="E20" s="120">
        <v>876</v>
      </c>
      <c r="F20" s="120">
        <v>342</v>
      </c>
      <c r="G20" s="120">
        <v>892</v>
      </c>
      <c r="H20" s="120">
        <v>134</v>
      </c>
      <c r="I20" s="120">
        <v>3</v>
      </c>
      <c r="J20" s="120">
        <v>14</v>
      </c>
      <c r="K20" s="120">
        <v>5</v>
      </c>
      <c r="L20" s="120">
        <v>211</v>
      </c>
    </row>
    <row r="21" spans="2:12" hidden="1" outlineLevel="1">
      <c r="B21" s="116">
        <v>15</v>
      </c>
      <c r="C21" s="117" t="s">
        <v>528</v>
      </c>
      <c r="D21" s="120">
        <v>335</v>
      </c>
      <c r="E21" s="120">
        <v>482</v>
      </c>
      <c r="F21" s="120">
        <v>215</v>
      </c>
      <c r="G21" s="120">
        <v>475</v>
      </c>
      <c r="H21" s="120">
        <v>79</v>
      </c>
      <c r="I21" s="120">
        <v>0</v>
      </c>
      <c r="J21" s="120">
        <v>4</v>
      </c>
      <c r="K21" s="120">
        <v>1</v>
      </c>
      <c r="L21" s="120">
        <v>96</v>
      </c>
    </row>
    <row r="22" spans="2:12" hidden="1" outlineLevel="1">
      <c r="B22" s="116">
        <v>16</v>
      </c>
      <c r="C22" s="117" t="s">
        <v>529</v>
      </c>
      <c r="D22" s="120">
        <v>328</v>
      </c>
      <c r="E22" s="120">
        <v>893</v>
      </c>
      <c r="F22" s="120">
        <v>505</v>
      </c>
      <c r="G22" s="120">
        <v>823</v>
      </c>
      <c r="H22" s="120">
        <v>208</v>
      </c>
      <c r="I22" s="120">
        <v>5</v>
      </c>
      <c r="J22" s="120">
        <v>9</v>
      </c>
      <c r="K22" s="120">
        <v>5</v>
      </c>
      <c r="L22" s="120">
        <v>238</v>
      </c>
    </row>
    <row r="23" spans="2:12" hidden="1" outlineLevel="1">
      <c r="B23" s="116">
        <v>17</v>
      </c>
      <c r="C23" s="117" t="s">
        <v>530</v>
      </c>
      <c r="D23" s="120">
        <v>79</v>
      </c>
      <c r="E23" s="120">
        <v>184</v>
      </c>
      <c r="F23" s="120">
        <v>128</v>
      </c>
      <c r="G23" s="120">
        <v>146</v>
      </c>
      <c r="H23" s="120">
        <v>31</v>
      </c>
      <c r="I23" s="120">
        <v>2</v>
      </c>
      <c r="J23" s="120">
        <v>0</v>
      </c>
      <c r="K23" s="120">
        <v>0</v>
      </c>
      <c r="L23" s="120">
        <v>44</v>
      </c>
    </row>
    <row r="24" spans="2:12" hidden="1" outlineLevel="1">
      <c r="B24" s="116">
        <v>18</v>
      </c>
      <c r="C24" s="117" t="s">
        <v>531</v>
      </c>
      <c r="D24" s="120">
        <v>125</v>
      </c>
      <c r="E24" s="120">
        <v>293</v>
      </c>
      <c r="F24" s="120">
        <v>314</v>
      </c>
      <c r="G24" s="120">
        <v>339</v>
      </c>
      <c r="H24" s="120">
        <v>35</v>
      </c>
      <c r="I24" s="120">
        <v>4</v>
      </c>
      <c r="J24" s="120">
        <v>3</v>
      </c>
      <c r="K24" s="120">
        <v>5</v>
      </c>
      <c r="L24" s="120">
        <v>111</v>
      </c>
    </row>
    <row r="25" spans="2:12" hidden="1" outlineLevel="1">
      <c r="B25" s="116">
        <v>19</v>
      </c>
      <c r="C25" s="117" t="s">
        <v>532</v>
      </c>
      <c r="D25" s="120">
        <v>2</v>
      </c>
      <c r="E25" s="120">
        <v>15</v>
      </c>
      <c r="F25" s="120">
        <v>12</v>
      </c>
      <c r="G25" s="120">
        <v>16</v>
      </c>
      <c r="H25" s="120">
        <v>3</v>
      </c>
      <c r="I25" s="120">
        <v>0</v>
      </c>
      <c r="J25" s="120">
        <v>0</v>
      </c>
      <c r="K25" s="120">
        <v>1</v>
      </c>
      <c r="L25" s="120">
        <v>1</v>
      </c>
    </row>
    <row r="26" spans="2:12" hidden="1" outlineLevel="1">
      <c r="B26" s="116">
        <v>20</v>
      </c>
      <c r="C26" s="117" t="s">
        <v>533</v>
      </c>
      <c r="D26" s="120">
        <v>69</v>
      </c>
      <c r="E26" s="120">
        <v>241</v>
      </c>
      <c r="F26" s="120">
        <v>194</v>
      </c>
      <c r="G26" s="120">
        <v>199</v>
      </c>
      <c r="H26" s="120">
        <v>35</v>
      </c>
      <c r="I26" s="120">
        <v>6</v>
      </c>
      <c r="J26" s="120">
        <v>3</v>
      </c>
      <c r="K26" s="120">
        <v>3</v>
      </c>
      <c r="L26" s="120">
        <v>51</v>
      </c>
    </row>
    <row r="27" spans="2:12" hidden="1" outlineLevel="1">
      <c r="B27" s="116">
        <v>21</v>
      </c>
      <c r="C27" s="117" t="s">
        <v>534</v>
      </c>
      <c r="D27" s="120">
        <v>18</v>
      </c>
      <c r="E27" s="120">
        <v>48</v>
      </c>
      <c r="F27" s="120">
        <v>54</v>
      </c>
      <c r="G27" s="120">
        <v>45</v>
      </c>
      <c r="H27" s="120">
        <v>8</v>
      </c>
      <c r="I27" s="120">
        <v>3</v>
      </c>
      <c r="J27" s="120">
        <v>1</v>
      </c>
      <c r="K27" s="120">
        <v>3</v>
      </c>
      <c r="L27" s="120">
        <v>13</v>
      </c>
    </row>
    <row r="28" spans="2:12" hidden="1" outlineLevel="1">
      <c r="B28" s="116">
        <v>22</v>
      </c>
      <c r="C28" s="117" t="s">
        <v>535</v>
      </c>
      <c r="D28" s="120">
        <v>153</v>
      </c>
      <c r="E28" s="120">
        <v>420</v>
      </c>
      <c r="F28" s="120">
        <v>305</v>
      </c>
      <c r="G28" s="120">
        <v>361</v>
      </c>
      <c r="H28" s="120">
        <v>86</v>
      </c>
      <c r="I28" s="120">
        <v>3</v>
      </c>
      <c r="J28" s="120">
        <v>2</v>
      </c>
      <c r="K28" s="120">
        <v>3</v>
      </c>
      <c r="L28" s="120">
        <v>70</v>
      </c>
    </row>
    <row r="29" spans="2:12" hidden="1" outlineLevel="1">
      <c r="B29" s="116">
        <v>23</v>
      </c>
      <c r="C29" s="117" t="s">
        <v>536</v>
      </c>
      <c r="D29" s="120">
        <v>249</v>
      </c>
      <c r="E29" s="120">
        <v>927</v>
      </c>
      <c r="F29" s="120">
        <v>592</v>
      </c>
      <c r="G29" s="120">
        <v>792</v>
      </c>
      <c r="H29" s="120">
        <v>294</v>
      </c>
      <c r="I29" s="120">
        <v>10</v>
      </c>
      <c r="J29" s="120">
        <v>10</v>
      </c>
      <c r="K29" s="120">
        <v>13</v>
      </c>
      <c r="L29" s="120">
        <v>253</v>
      </c>
    </row>
    <row r="30" spans="2:12" hidden="1" outlineLevel="1">
      <c r="B30" s="116">
        <v>24</v>
      </c>
      <c r="C30" s="117" t="s">
        <v>537</v>
      </c>
      <c r="D30" s="120">
        <v>35</v>
      </c>
      <c r="E30" s="120">
        <v>90</v>
      </c>
      <c r="F30" s="120">
        <v>56</v>
      </c>
      <c r="G30" s="120">
        <v>69</v>
      </c>
      <c r="H30" s="120">
        <v>23</v>
      </c>
      <c r="I30" s="120">
        <v>2</v>
      </c>
      <c r="J30" s="120">
        <v>2</v>
      </c>
      <c r="K30" s="120">
        <v>2</v>
      </c>
      <c r="L30" s="120">
        <v>21</v>
      </c>
    </row>
    <row r="31" spans="2:12" hidden="1" outlineLevel="1">
      <c r="B31" s="116">
        <v>25</v>
      </c>
      <c r="C31" s="117" t="s">
        <v>538</v>
      </c>
      <c r="D31" s="120">
        <v>677</v>
      </c>
      <c r="E31" s="120">
        <v>2474</v>
      </c>
      <c r="F31" s="120">
        <v>1515</v>
      </c>
      <c r="G31" s="120">
        <v>2263</v>
      </c>
      <c r="H31" s="120">
        <v>556</v>
      </c>
      <c r="I31" s="120">
        <v>22</v>
      </c>
      <c r="J31" s="120">
        <v>18</v>
      </c>
      <c r="K31" s="120">
        <v>38</v>
      </c>
      <c r="L31" s="120">
        <v>677</v>
      </c>
    </row>
    <row r="32" spans="2:12" hidden="1" outlineLevel="1">
      <c r="B32" s="116">
        <v>26</v>
      </c>
      <c r="C32" s="117" t="s">
        <v>539</v>
      </c>
      <c r="D32" s="120">
        <v>41</v>
      </c>
      <c r="E32" s="120">
        <v>52</v>
      </c>
      <c r="F32" s="120">
        <v>59</v>
      </c>
      <c r="G32" s="120">
        <v>61</v>
      </c>
      <c r="H32" s="120">
        <v>11</v>
      </c>
      <c r="I32" s="120">
        <v>1</v>
      </c>
      <c r="J32" s="120">
        <v>2</v>
      </c>
      <c r="K32" s="120">
        <v>3</v>
      </c>
      <c r="L32" s="120">
        <v>12</v>
      </c>
    </row>
    <row r="33" spans="2:12" hidden="1" outlineLevel="1">
      <c r="B33" s="116">
        <v>27</v>
      </c>
      <c r="C33" s="117" t="s">
        <v>540</v>
      </c>
      <c r="D33" s="120">
        <v>56</v>
      </c>
      <c r="E33" s="120">
        <v>141</v>
      </c>
      <c r="F33" s="120">
        <v>118</v>
      </c>
      <c r="G33" s="120">
        <v>142</v>
      </c>
      <c r="H33" s="120">
        <v>18</v>
      </c>
      <c r="I33" s="120">
        <v>4</v>
      </c>
      <c r="J33" s="120">
        <v>5</v>
      </c>
      <c r="K33" s="120">
        <v>1</v>
      </c>
      <c r="L33" s="120">
        <v>43</v>
      </c>
    </row>
    <row r="34" spans="2:12" hidden="1" outlineLevel="1">
      <c r="B34" s="116">
        <v>28</v>
      </c>
      <c r="C34" s="117" t="s">
        <v>541</v>
      </c>
      <c r="D34" s="120">
        <v>116</v>
      </c>
      <c r="E34" s="120">
        <v>408</v>
      </c>
      <c r="F34" s="120">
        <v>320</v>
      </c>
      <c r="G34" s="120">
        <v>370</v>
      </c>
      <c r="H34" s="120">
        <v>90</v>
      </c>
      <c r="I34" s="120">
        <v>6</v>
      </c>
      <c r="J34" s="120">
        <v>2</v>
      </c>
      <c r="K34" s="120">
        <v>2</v>
      </c>
      <c r="L34" s="120">
        <v>110</v>
      </c>
    </row>
    <row r="35" spans="2:12" hidden="1" outlineLevel="1">
      <c r="B35" s="116">
        <v>29</v>
      </c>
      <c r="C35" s="117" t="s">
        <v>542</v>
      </c>
      <c r="D35" s="120">
        <v>100</v>
      </c>
      <c r="E35" s="120">
        <v>166</v>
      </c>
      <c r="F35" s="120">
        <v>123</v>
      </c>
      <c r="G35" s="120">
        <v>142</v>
      </c>
      <c r="H35" s="120">
        <v>36</v>
      </c>
      <c r="I35" s="120">
        <v>2</v>
      </c>
      <c r="J35" s="120">
        <v>2</v>
      </c>
      <c r="K35" s="120">
        <v>4</v>
      </c>
      <c r="L35" s="120">
        <v>33</v>
      </c>
    </row>
    <row r="36" spans="2:12" hidden="1" outlineLevel="1">
      <c r="B36" s="116">
        <v>30</v>
      </c>
      <c r="C36" s="117" t="s">
        <v>543</v>
      </c>
      <c r="D36" s="120">
        <v>18</v>
      </c>
      <c r="E36" s="120">
        <v>59</v>
      </c>
      <c r="F36" s="120">
        <v>38</v>
      </c>
      <c r="G36" s="120">
        <v>58</v>
      </c>
      <c r="H36" s="120">
        <v>20</v>
      </c>
      <c r="I36" s="120">
        <v>1</v>
      </c>
      <c r="J36" s="120">
        <v>2</v>
      </c>
      <c r="K36" s="120">
        <v>0</v>
      </c>
      <c r="L36" s="120">
        <v>17</v>
      </c>
    </row>
    <row r="37" spans="2:12" hidden="1" outlineLevel="1">
      <c r="B37" s="116">
        <v>31</v>
      </c>
      <c r="C37" s="117" t="s">
        <v>544</v>
      </c>
      <c r="D37" s="120">
        <v>258</v>
      </c>
      <c r="E37" s="120">
        <v>861</v>
      </c>
      <c r="F37" s="120">
        <v>480</v>
      </c>
      <c r="G37" s="120">
        <v>783</v>
      </c>
      <c r="H37" s="120">
        <v>185</v>
      </c>
      <c r="I37" s="120">
        <v>3</v>
      </c>
      <c r="J37" s="120">
        <v>5</v>
      </c>
      <c r="K37" s="120">
        <v>4</v>
      </c>
      <c r="L37" s="120">
        <v>172</v>
      </c>
    </row>
    <row r="38" spans="2:12" hidden="1" outlineLevel="1">
      <c r="B38" s="116">
        <v>32</v>
      </c>
      <c r="C38" s="117" t="s">
        <v>545</v>
      </c>
      <c r="D38" s="120">
        <v>126</v>
      </c>
      <c r="E38" s="120">
        <v>224</v>
      </c>
      <c r="F38" s="120">
        <v>237</v>
      </c>
      <c r="G38" s="120">
        <v>354</v>
      </c>
      <c r="H38" s="120">
        <v>42</v>
      </c>
      <c r="I38" s="120">
        <v>1</v>
      </c>
      <c r="J38" s="120">
        <v>7</v>
      </c>
      <c r="K38" s="120">
        <v>5</v>
      </c>
      <c r="L38" s="120">
        <v>125</v>
      </c>
    </row>
    <row r="39" spans="2:12" hidden="1" outlineLevel="1">
      <c r="B39" s="116">
        <v>33</v>
      </c>
      <c r="C39" s="117" t="s">
        <v>546</v>
      </c>
      <c r="D39" s="120">
        <v>125</v>
      </c>
      <c r="E39" s="120">
        <v>524</v>
      </c>
      <c r="F39" s="120">
        <v>431</v>
      </c>
      <c r="G39" s="120">
        <v>552</v>
      </c>
      <c r="H39" s="120">
        <v>134</v>
      </c>
      <c r="I39" s="120">
        <v>11</v>
      </c>
      <c r="J39" s="120">
        <v>8</v>
      </c>
      <c r="K39" s="120">
        <v>10</v>
      </c>
      <c r="L39" s="120">
        <v>148</v>
      </c>
    </row>
    <row r="40" spans="2:12" ht="16.5" customHeight="1" collapsed="1">
      <c r="B40" s="7" t="s">
        <v>2</v>
      </c>
      <c r="C40" s="8" t="s">
        <v>28</v>
      </c>
      <c r="D40" s="38">
        <v>32</v>
      </c>
      <c r="E40" s="38">
        <v>84</v>
      </c>
      <c r="F40" s="38">
        <v>167</v>
      </c>
      <c r="G40" s="38">
        <v>102</v>
      </c>
      <c r="H40" s="38">
        <v>5</v>
      </c>
      <c r="I40" s="38">
        <v>0</v>
      </c>
      <c r="J40" s="38">
        <v>4</v>
      </c>
      <c r="K40" s="38">
        <v>0</v>
      </c>
      <c r="L40" s="38">
        <v>14</v>
      </c>
    </row>
    <row r="41" spans="2:12" ht="16.5" customHeight="1">
      <c r="B41" s="7" t="s">
        <v>3</v>
      </c>
      <c r="C41" s="8" t="s">
        <v>27</v>
      </c>
      <c r="D41" s="38">
        <v>202</v>
      </c>
      <c r="E41" s="38">
        <v>700</v>
      </c>
      <c r="F41" s="38">
        <v>592</v>
      </c>
      <c r="G41" s="38">
        <v>616</v>
      </c>
      <c r="H41" s="38">
        <v>236</v>
      </c>
      <c r="I41" s="38">
        <v>13</v>
      </c>
      <c r="J41" s="38">
        <v>5</v>
      </c>
      <c r="K41" s="38">
        <v>10</v>
      </c>
      <c r="L41" s="38">
        <v>155</v>
      </c>
    </row>
    <row r="42" spans="2:12" ht="16.5" customHeight="1">
      <c r="B42" s="7" t="s">
        <v>4</v>
      </c>
      <c r="C42" s="8" t="s">
        <v>23</v>
      </c>
      <c r="D42" s="38">
        <v>1976</v>
      </c>
      <c r="E42" s="38">
        <v>8548</v>
      </c>
      <c r="F42" s="38">
        <v>3827</v>
      </c>
      <c r="G42" s="38">
        <v>7647</v>
      </c>
      <c r="H42" s="38">
        <v>3092</v>
      </c>
      <c r="I42" s="38">
        <v>101</v>
      </c>
      <c r="J42" s="38">
        <v>50</v>
      </c>
      <c r="K42" s="38">
        <v>123</v>
      </c>
      <c r="L42" s="38">
        <v>2366</v>
      </c>
    </row>
    <row r="43" spans="2:12" ht="16.5" customHeight="1">
      <c r="B43" s="7" t="s">
        <v>5</v>
      </c>
      <c r="C43" s="9" t="s">
        <v>162</v>
      </c>
      <c r="D43" s="38">
        <v>6077</v>
      </c>
      <c r="E43" s="38">
        <v>25036</v>
      </c>
      <c r="F43" s="38">
        <v>19652</v>
      </c>
      <c r="G43" s="38">
        <v>24777</v>
      </c>
      <c r="H43" s="38">
        <v>3449</v>
      </c>
      <c r="I43" s="38">
        <v>430</v>
      </c>
      <c r="J43" s="38">
        <v>229</v>
      </c>
      <c r="K43" s="38">
        <v>404</v>
      </c>
      <c r="L43" s="38">
        <v>7279</v>
      </c>
    </row>
    <row r="44" spans="2:12" ht="16.5" customHeight="1">
      <c r="B44" s="7" t="s">
        <v>6</v>
      </c>
      <c r="C44" s="9" t="s">
        <v>24</v>
      </c>
      <c r="D44" s="38">
        <v>949</v>
      </c>
      <c r="E44" s="38">
        <v>1796</v>
      </c>
      <c r="F44" s="38">
        <v>2597</v>
      </c>
      <c r="G44" s="38">
        <v>2375</v>
      </c>
      <c r="H44" s="38">
        <v>378</v>
      </c>
      <c r="I44" s="38">
        <v>78</v>
      </c>
      <c r="J44" s="38">
        <v>104</v>
      </c>
      <c r="K44" s="38">
        <v>47</v>
      </c>
      <c r="L44" s="38">
        <v>730</v>
      </c>
    </row>
    <row r="45" spans="2:12" ht="16.5" customHeight="1">
      <c r="B45" s="7" t="s">
        <v>7</v>
      </c>
      <c r="C45" s="9" t="s">
        <v>31</v>
      </c>
      <c r="D45" s="38">
        <v>2798</v>
      </c>
      <c r="E45" s="38">
        <v>10654</v>
      </c>
      <c r="F45" s="38">
        <v>4653</v>
      </c>
      <c r="G45" s="38">
        <v>11067</v>
      </c>
      <c r="H45" s="38">
        <v>1284</v>
      </c>
      <c r="I45" s="38">
        <v>104</v>
      </c>
      <c r="J45" s="38">
        <v>75</v>
      </c>
      <c r="K45" s="38">
        <v>162</v>
      </c>
      <c r="L45" s="38">
        <v>4080</v>
      </c>
    </row>
    <row r="46" spans="2:12" ht="16.5" customHeight="1">
      <c r="B46" s="7" t="s">
        <v>8</v>
      </c>
      <c r="C46" s="9" t="s">
        <v>456</v>
      </c>
      <c r="D46" s="38">
        <v>559</v>
      </c>
      <c r="E46" s="38">
        <v>545</v>
      </c>
      <c r="F46" s="38">
        <v>1822</v>
      </c>
      <c r="G46" s="38">
        <v>1519</v>
      </c>
      <c r="H46" s="38">
        <v>56</v>
      </c>
      <c r="I46" s="38">
        <v>17</v>
      </c>
      <c r="J46" s="38">
        <v>79</v>
      </c>
      <c r="K46" s="38">
        <v>32</v>
      </c>
      <c r="L46" s="38">
        <v>518</v>
      </c>
    </row>
    <row r="47" spans="2:12" ht="16.5" customHeight="1">
      <c r="B47" s="7" t="s">
        <v>9</v>
      </c>
      <c r="C47" s="9" t="s">
        <v>29</v>
      </c>
      <c r="D47" s="38">
        <v>431</v>
      </c>
      <c r="E47" s="38">
        <v>335</v>
      </c>
      <c r="F47" s="38">
        <v>2103</v>
      </c>
      <c r="G47" s="38">
        <v>1619</v>
      </c>
      <c r="H47" s="38">
        <v>50</v>
      </c>
      <c r="I47" s="38">
        <v>76</v>
      </c>
      <c r="J47" s="38">
        <v>85</v>
      </c>
      <c r="K47" s="38">
        <v>60</v>
      </c>
      <c r="L47" s="38">
        <v>457</v>
      </c>
    </row>
    <row r="48" spans="2:12" ht="16.5" customHeight="1">
      <c r="B48" s="7" t="s">
        <v>10</v>
      </c>
      <c r="C48" s="9" t="s">
        <v>30</v>
      </c>
      <c r="D48" s="38">
        <v>479</v>
      </c>
      <c r="E48" s="38">
        <v>677</v>
      </c>
      <c r="F48" s="38">
        <v>1704</v>
      </c>
      <c r="G48" s="38">
        <v>1711</v>
      </c>
      <c r="H48" s="38">
        <v>165</v>
      </c>
      <c r="I48" s="38">
        <v>13</v>
      </c>
      <c r="J48" s="38">
        <v>21</v>
      </c>
      <c r="K48" s="38">
        <v>35</v>
      </c>
      <c r="L48" s="38">
        <v>591</v>
      </c>
    </row>
    <row r="49" spans="2:12" ht="16.5" customHeight="1">
      <c r="B49" s="7" t="s">
        <v>11</v>
      </c>
      <c r="C49" s="9" t="s">
        <v>32</v>
      </c>
      <c r="D49" s="38">
        <v>1815</v>
      </c>
      <c r="E49" s="38">
        <v>2028</v>
      </c>
      <c r="F49" s="38">
        <v>6519</v>
      </c>
      <c r="G49" s="38">
        <v>5794</v>
      </c>
      <c r="H49" s="38">
        <v>369</v>
      </c>
      <c r="I49" s="38">
        <v>65</v>
      </c>
      <c r="J49" s="38">
        <v>92</v>
      </c>
      <c r="K49" s="38">
        <v>100</v>
      </c>
      <c r="L49" s="38">
        <v>1714</v>
      </c>
    </row>
    <row r="50" spans="2:12" ht="16.5" customHeight="1">
      <c r="B50" s="7" t="s">
        <v>12</v>
      </c>
      <c r="C50" s="9" t="s">
        <v>457</v>
      </c>
      <c r="D50" s="38">
        <v>714</v>
      </c>
      <c r="E50" s="38">
        <v>1391</v>
      </c>
      <c r="F50" s="38">
        <v>2036</v>
      </c>
      <c r="G50" s="38">
        <v>2279</v>
      </c>
      <c r="H50" s="38">
        <v>307</v>
      </c>
      <c r="I50" s="38">
        <v>48</v>
      </c>
      <c r="J50" s="38">
        <v>58</v>
      </c>
      <c r="K50" s="38">
        <v>67</v>
      </c>
      <c r="L50" s="38">
        <v>654</v>
      </c>
    </row>
    <row r="51" spans="2:12" ht="16.5" customHeight="1">
      <c r="B51" s="7" t="s">
        <v>13</v>
      </c>
      <c r="C51" s="9" t="s">
        <v>33</v>
      </c>
      <c r="D51" s="38">
        <v>56</v>
      </c>
      <c r="E51" s="38">
        <v>248</v>
      </c>
      <c r="F51" s="38">
        <v>243</v>
      </c>
      <c r="G51" s="38">
        <v>265</v>
      </c>
      <c r="H51" s="38">
        <v>87</v>
      </c>
      <c r="I51" s="38">
        <v>2</v>
      </c>
      <c r="J51" s="38">
        <v>5</v>
      </c>
      <c r="K51" s="38">
        <v>3</v>
      </c>
      <c r="L51" s="38">
        <v>109</v>
      </c>
    </row>
    <row r="52" spans="2:12" ht="16.5" customHeight="1">
      <c r="B52" s="7" t="s">
        <v>14</v>
      </c>
      <c r="C52" s="9" t="s">
        <v>25</v>
      </c>
      <c r="D52" s="38">
        <v>377</v>
      </c>
      <c r="E52" s="38">
        <v>709</v>
      </c>
      <c r="F52" s="38">
        <v>1435</v>
      </c>
      <c r="G52" s="38">
        <v>1532</v>
      </c>
      <c r="H52" s="38">
        <v>128</v>
      </c>
      <c r="I52" s="38">
        <v>4</v>
      </c>
      <c r="J52" s="38">
        <v>19</v>
      </c>
      <c r="K52" s="38">
        <v>29</v>
      </c>
      <c r="L52" s="38">
        <v>430</v>
      </c>
    </row>
    <row r="53" spans="2:12" ht="16.5" customHeight="1">
      <c r="B53" s="7" t="s">
        <v>15</v>
      </c>
      <c r="C53" s="9" t="s">
        <v>34</v>
      </c>
      <c r="D53" s="38">
        <v>1731</v>
      </c>
      <c r="E53" s="38">
        <v>3812</v>
      </c>
      <c r="F53" s="38">
        <v>5106</v>
      </c>
      <c r="G53" s="38">
        <v>6582</v>
      </c>
      <c r="H53" s="38">
        <v>1090</v>
      </c>
      <c r="I53" s="38">
        <v>59</v>
      </c>
      <c r="J53" s="38">
        <v>132</v>
      </c>
      <c r="K53" s="38">
        <v>102</v>
      </c>
      <c r="L53" s="38">
        <v>2143</v>
      </c>
    </row>
    <row r="54" spans="2:12" ht="16.5" customHeight="1">
      <c r="B54" s="7" t="s">
        <v>16</v>
      </c>
      <c r="C54" s="9" t="s">
        <v>35</v>
      </c>
      <c r="D54" s="38">
        <v>231</v>
      </c>
      <c r="E54" s="38">
        <v>759</v>
      </c>
      <c r="F54" s="38">
        <v>789</v>
      </c>
      <c r="G54" s="38">
        <v>1116</v>
      </c>
      <c r="H54" s="38">
        <v>174</v>
      </c>
      <c r="I54" s="38">
        <v>8</v>
      </c>
      <c r="J54" s="38">
        <v>20</v>
      </c>
      <c r="K54" s="38">
        <v>28</v>
      </c>
      <c r="L54" s="38">
        <v>309</v>
      </c>
    </row>
    <row r="55" spans="2:12" ht="16.5" customHeight="1">
      <c r="B55" s="7" t="s">
        <v>17</v>
      </c>
      <c r="C55" s="9" t="s">
        <v>36</v>
      </c>
      <c r="D55" s="38">
        <v>1583</v>
      </c>
      <c r="E55" s="38">
        <v>1782</v>
      </c>
      <c r="F55" s="38">
        <v>2039</v>
      </c>
      <c r="G55" s="38">
        <v>3761</v>
      </c>
      <c r="H55" s="38">
        <v>432</v>
      </c>
      <c r="I55" s="38">
        <v>29</v>
      </c>
      <c r="J55" s="38">
        <v>55</v>
      </c>
      <c r="K55" s="38">
        <v>42</v>
      </c>
      <c r="L55" s="38">
        <v>1139</v>
      </c>
    </row>
    <row r="56" spans="2:12" ht="16.5" customHeight="1">
      <c r="B56" s="7" t="s">
        <v>18</v>
      </c>
      <c r="C56" s="9" t="s">
        <v>161</v>
      </c>
      <c r="D56" s="38">
        <v>1</v>
      </c>
      <c r="E56" s="38">
        <v>6</v>
      </c>
      <c r="F56" s="38">
        <v>10</v>
      </c>
      <c r="G56" s="38">
        <v>9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</row>
    <row r="57" spans="2:12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2" ht="5.25" customHeight="1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D3D3F5"/>
    <pageSetUpPr fitToPage="1"/>
  </sheetPr>
  <dimension ref="B2:K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" style="15" customWidth="1"/>
    <col min="3" max="3" width="8.28515625" style="15" customWidth="1"/>
    <col min="4" max="4" width="7.7109375" style="15" customWidth="1"/>
    <col min="5" max="5" width="8.5703125" style="15" customWidth="1"/>
    <col min="6" max="6" width="7.140625" style="15" customWidth="1"/>
    <col min="7" max="7" width="7.28515625" style="15" customWidth="1"/>
    <col min="8" max="8" width="7.85546875" style="15" customWidth="1"/>
    <col min="9" max="9" width="7.7109375" style="15" customWidth="1"/>
    <col min="10" max="10" width="8.28515625" style="15" customWidth="1"/>
    <col min="11" max="11" width="7.5703125" style="15" customWidth="1"/>
    <col min="12" max="16384" width="9.140625" style="15"/>
  </cols>
  <sheetData>
    <row r="2" spans="2:11" ht="15">
      <c r="B2" s="14"/>
      <c r="C2" s="14"/>
      <c r="D2" s="14"/>
      <c r="K2" s="14" t="s">
        <v>206</v>
      </c>
    </row>
    <row r="3" spans="2:11" ht="42" customHeight="1">
      <c r="B3" s="145" t="s">
        <v>221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1" ht="3.75" customHeight="1"/>
    <row r="5" spans="2:1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1" ht="3" customHeight="1"/>
    <row r="8" spans="2:11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63"/>
    </row>
    <row r="9" spans="2:11" ht="3.75" customHeight="1">
      <c r="B9" s="157"/>
      <c r="C9" s="94"/>
      <c r="D9" s="25"/>
      <c r="E9" s="25"/>
      <c r="F9" s="25"/>
      <c r="G9" s="25"/>
      <c r="H9" s="25"/>
      <c r="I9" s="25"/>
      <c r="J9" s="25"/>
      <c r="K9" s="95"/>
    </row>
    <row r="10" spans="2:11" s="16" customFormat="1" ht="88.5" customHeight="1">
      <c r="B10" s="157"/>
      <c r="C10" s="98" t="s">
        <v>213</v>
      </c>
      <c r="D10" s="27" t="s">
        <v>214</v>
      </c>
      <c r="E10" s="98" t="s">
        <v>219</v>
      </c>
      <c r="F10" s="27" t="s">
        <v>212</v>
      </c>
      <c r="G10" s="98" t="s">
        <v>215</v>
      </c>
      <c r="H10" s="27" t="s">
        <v>216</v>
      </c>
      <c r="I10" s="98" t="s">
        <v>217</v>
      </c>
      <c r="J10" s="98" t="s">
        <v>218</v>
      </c>
      <c r="K10" s="27" t="s">
        <v>187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1" ht="22.5" customHeight="1">
      <c r="B12" s="5" t="s">
        <v>19</v>
      </c>
      <c r="C12" s="6">
        <v>25373</v>
      </c>
      <c r="D12" s="6">
        <v>74810</v>
      </c>
      <c r="E12" s="6">
        <v>63685</v>
      </c>
      <c r="F12" s="6">
        <v>87445</v>
      </c>
      <c r="G12" s="6">
        <v>15115</v>
      </c>
      <c r="H12" s="6">
        <v>1176</v>
      </c>
      <c r="I12" s="6">
        <v>1167</v>
      </c>
      <c r="J12" s="6">
        <v>1450</v>
      </c>
      <c r="K12" s="6">
        <v>26821</v>
      </c>
    </row>
    <row r="13" spans="2:11" ht="22.5" customHeight="1">
      <c r="B13" s="11" t="s">
        <v>43</v>
      </c>
      <c r="C13" s="18">
        <v>2634</v>
      </c>
      <c r="D13" s="18">
        <v>6615</v>
      </c>
      <c r="E13" s="18">
        <v>5833</v>
      </c>
      <c r="F13" s="18">
        <v>8401</v>
      </c>
      <c r="G13" s="18">
        <v>1195</v>
      </c>
      <c r="H13" s="18">
        <v>54</v>
      </c>
      <c r="I13" s="18">
        <v>48</v>
      </c>
      <c r="J13" s="18">
        <v>35</v>
      </c>
      <c r="K13" s="18">
        <v>2609</v>
      </c>
    </row>
    <row r="14" spans="2:11" ht="22.5" customHeight="1">
      <c r="B14" s="11" t="s">
        <v>44</v>
      </c>
      <c r="C14" s="18">
        <v>300</v>
      </c>
      <c r="D14" s="18">
        <v>1602</v>
      </c>
      <c r="E14" s="18">
        <v>923</v>
      </c>
      <c r="F14" s="18">
        <v>1515</v>
      </c>
      <c r="G14" s="18">
        <v>564</v>
      </c>
      <c r="H14" s="18">
        <v>78</v>
      </c>
      <c r="I14" s="18">
        <v>95</v>
      </c>
      <c r="J14" s="18">
        <v>183</v>
      </c>
      <c r="K14" s="18">
        <v>306</v>
      </c>
    </row>
    <row r="15" spans="2:11" ht="22.5" customHeight="1">
      <c r="B15" s="11" t="s">
        <v>46</v>
      </c>
      <c r="C15" s="18">
        <v>2307</v>
      </c>
      <c r="D15" s="18">
        <v>7295</v>
      </c>
      <c r="E15" s="18">
        <v>4496</v>
      </c>
      <c r="F15" s="18">
        <v>7204</v>
      </c>
      <c r="G15" s="18">
        <v>1104</v>
      </c>
      <c r="H15" s="18">
        <v>54</v>
      </c>
      <c r="I15" s="18">
        <v>96</v>
      </c>
      <c r="J15" s="18">
        <v>82</v>
      </c>
      <c r="K15" s="18">
        <v>2122</v>
      </c>
    </row>
    <row r="16" spans="2:11" ht="22.5" customHeight="1">
      <c r="B16" s="11" t="s">
        <v>45</v>
      </c>
      <c r="C16" s="18">
        <v>368</v>
      </c>
      <c r="D16" s="18">
        <v>1353</v>
      </c>
      <c r="E16" s="18">
        <v>706</v>
      </c>
      <c r="F16" s="18">
        <v>1430</v>
      </c>
      <c r="G16" s="18">
        <v>185</v>
      </c>
      <c r="H16" s="18">
        <v>16</v>
      </c>
      <c r="I16" s="18">
        <v>6</v>
      </c>
      <c r="J16" s="18">
        <v>6</v>
      </c>
      <c r="K16" s="18">
        <v>241</v>
      </c>
    </row>
    <row r="17" spans="2:11" ht="22.5" customHeight="1">
      <c r="B17" s="11" t="s">
        <v>47</v>
      </c>
      <c r="C17" s="18">
        <v>217</v>
      </c>
      <c r="D17" s="18">
        <v>890</v>
      </c>
      <c r="E17" s="18">
        <v>717</v>
      </c>
      <c r="F17" s="18">
        <v>1045</v>
      </c>
      <c r="G17" s="18">
        <v>291</v>
      </c>
      <c r="H17" s="18">
        <v>20</v>
      </c>
      <c r="I17" s="18">
        <v>5</v>
      </c>
      <c r="J17" s="18">
        <v>4</v>
      </c>
      <c r="K17" s="18">
        <v>612</v>
      </c>
    </row>
    <row r="18" spans="2:11" ht="22.5" customHeight="1">
      <c r="B18" s="11" t="s">
        <v>48</v>
      </c>
      <c r="C18" s="18">
        <v>974</v>
      </c>
      <c r="D18" s="18">
        <v>3276</v>
      </c>
      <c r="E18" s="18">
        <v>2975</v>
      </c>
      <c r="F18" s="18">
        <v>4217</v>
      </c>
      <c r="G18" s="18">
        <v>653</v>
      </c>
      <c r="H18" s="18">
        <v>23</v>
      </c>
      <c r="I18" s="18">
        <v>45</v>
      </c>
      <c r="J18" s="18">
        <v>12</v>
      </c>
      <c r="K18" s="18">
        <v>896</v>
      </c>
    </row>
    <row r="19" spans="2:11" ht="22.5" customHeight="1">
      <c r="B19" s="11" t="s">
        <v>49</v>
      </c>
      <c r="C19" s="18">
        <v>249</v>
      </c>
      <c r="D19" s="18">
        <v>958</v>
      </c>
      <c r="E19" s="18">
        <v>631</v>
      </c>
      <c r="F19" s="18">
        <v>1077</v>
      </c>
      <c r="G19" s="18">
        <v>220</v>
      </c>
      <c r="H19" s="18">
        <v>61</v>
      </c>
      <c r="I19" s="18">
        <v>37</v>
      </c>
      <c r="J19" s="18">
        <v>145</v>
      </c>
      <c r="K19" s="18">
        <v>401</v>
      </c>
    </row>
    <row r="20" spans="2:11" ht="22.5" customHeight="1">
      <c r="B20" s="11" t="s">
        <v>50</v>
      </c>
      <c r="C20" s="18">
        <v>1684</v>
      </c>
      <c r="D20" s="18">
        <v>5298</v>
      </c>
      <c r="E20" s="18">
        <v>4223</v>
      </c>
      <c r="F20" s="18">
        <v>6133</v>
      </c>
      <c r="G20" s="18">
        <v>987</v>
      </c>
      <c r="H20" s="18">
        <v>100</v>
      </c>
      <c r="I20" s="18">
        <v>80</v>
      </c>
      <c r="J20" s="18">
        <v>200</v>
      </c>
      <c r="K20" s="18">
        <v>1410</v>
      </c>
    </row>
    <row r="21" spans="2:11" ht="22.5" customHeight="1">
      <c r="B21" s="11" t="s">
        <v>51</v>
      </c>
      <c r="C21" s="18">
        <v>98</v>
      </c>
      <c r="D21" s="18">
        <v>1092</v>
      </c>
      <c r="E21" s="18">
        <v>538</v>
      </c>
      <c r="F21" s="18">
        <v>1510</v>
      </c>
      <c r="G21" s="18">
        <v>79</v>
      </c>
      <c r="H21" s="18">
        <v>23</v>
      </c>
      <c r="I21" s="18">
        <v>8</v>
      </c>
      <c r="J21" s="18">
        <v>6</v>
      </c>
      <c r="K21" s="18">
        <v>220</v>
      </c>
    </row>
    <row r="22" spans="2:11" ht="22.5" customHeight="1">
      <c r="B22" s="11" t="s">
        <v>52</v>
      </c>
      <c r="C22" s="18">
        <v>1286</v>
      </c>
      <c r="D22" s="18">
        <v>5204</v>
      </c>
      <c r="E22" s="18">
        <v>4578</v>
      </c>
      <c r="F22" s="18">
        <v>5977</v>
      </c>
      <c r="G22" s="18">
        <v>1185</v>
      </c>
      <c r="H22" s="18">
        <v>58</v>
      </c>
      <c r="I22" s="18">
        <v>75</v>
      </c>
      <c r="J22" s="18">
        <v>153</v>
      </c>
      <c r="K22" s="18">
        <v>1377</v>
      </c>
    </row>
    <row r="23" spans="2:11" ht="22.5" customHeight="1">
      <c r="B23" s="11" t="s">
        <v>53</v>
      </c>
      <c r="C23" s="18">
        <v>5203</v>
      </c>
      <c r="D23" s="18">
        <v>12483</v>
      </c>
      <c r="E23" s="18">
        <v>14929</v>
      </c>
      <c r="F23" s="18">
        <v>15922</v>
      </c>
      <c r="G23" s="18">
        <v>2758</v>
      </c>
      <c r="H23" s="18">
        <v>302</v>
      </c>
      <c r="I23" s="18">
        <v>344</v>
      </c>
      <c r="J23" s="18">
        <v>272</v>
      </c>
      <c r="K23" s="18">
        <v>6065</v>
      </c>
    </row>
    <row r="24" spans="2:11" ht="22.5" customHeight="1">
      <c r="B24" s="11" t="s">
        <v>54</v>
      </c>
      <c r="C24" s="18">
        <v>75</v>
      </c>
      <c r="D24" s="18">
        <v>568</v>
      </c>
      <c r="E24" s="18">
        <v>320</v>
      </c>
      <c r="F24" s="18">
        <v>384</v>
      </c>
      <c r="G24" s="18">
        <v>83</v>
      </c>
      <c r="H24" s="18">
        <v>7</v>
      </c>
      <c r="I24" s="18">
        <v>5</v>
      </c>
      <c r="J24" s="18">
        <v>5</v>
      </c>
      <c r="K24" s="18">
        <v>220</v>
      </c>
    </row>
    <row r="25" spans="2:11" ht="22.5" customHeight="1">
      <c r="B25" s="11" t="s">
        <v>55</v>
      </c>
      <c r="C25" s="18">
        <v>5211</v>
      </c>
      <c r="D25" s="18">
        <v>12834</v>
      </c>
      <c r="E25" s="18">
        <v>10984</v>
      </c>
      <c r="F25" s="18">
        <v>16144</v>
      </c>
      <c r="G25" s="18">
        <v>2522</v>
      </c>
      <c r="H25" s="18">
        <v>147</v>
      </c>
      <c r="I25" s="18">
        <v>134</v>
      </c>
      <c r="J25" s="18">
        <v>105</v>
      </c>
      <c r="K25" s="18">
        <v>3624</v>
      </c>
    </row>
    <row r="26" spans="2:11" ht="22.5" customHeight="1">
      <c r="B26" s="11" t="s">
        <v>56</v>
      </c>
      <c r="C26" s="18">
        <v>876</v>
      </c>
      <c r="D26" s="18">
        <v>3695</v>
      </c>
      <c r="E26" s="18">
        <v>3040</v>
      </c>
      <c r="F26" s="18">
        <v>3213</v>
      </c>
      <c r="G26" s="18">
        <v>915</v>
      </c>
      <c r="H26" s="18">
        <v>47</v>
      </c>
      <c r="I26" s="18">
        <v>28</v>
      </c>
      <c r="J26" s="18">
        <v>24</v>
      </c>
      <c r="K26" s="18">
        <v>1805</v>
      </c>
    </row>
    <row r="27" spans="2:11" ht="22.5" customHeight="1">
      <c r="B27" s="11" t="s">
        <v>57</v>
      </c>
      <c r="C27" s="18">
        <v>1291</v>
      </c>
      <c r="D27" s="18">
        <v>3503</v>
      </c>
      <c r="E27" s="18">
        <v>3090</v>
      </c>
      <c r="F27" s="18">
        <v>3887</v>
      </c>
      <c r="G27" s="18">
        <v>824</v>
      </c>
      <c r="H27" s="18">
        <v>59</v>
      </c>
      <c r="I27" s="18">
        <v>51</v>
      </c>
      <c r="J27" s="18">
        <v>68</v>
      </c>
      <c r="K27" s="18">
        <v>1453</v>
      </c>
    </row>
    <row r="28" spans="2:11" ht="22.5" customHeight="1">
      <c r="B28" s="11" t="s">
        <v>58</v>
      </c>
      <c r="C28" s="18">
        <v>1572</v>
      </c>
      <c r="D28" s="18">
        <v>3084</v>
      </c>
      <c r="E28" s="18">
        <v>1884</v>
      </c>
      <c r="F28" s="18">
        <v>3244</v>
      </c>
      <c r="G28" s="18">
        <v>639</v>
      </c>
      <c r="H28" s="18">
        <v>70</v>
      </c>
      <c r="I28" s="18">
        <v>79</v>
      </c>
      <c r="J28" s="18">
        <v>131</v>
      </c>
      <c r="K28" s="18">
        <v>1728</v>
      </c>
    </row>
    <row r="29" spans="2:11" ht="22.5" customHeight="1">
      <c r="B29" s="11" t="s">
        <v>59</v>
      </c>
      <c r="C29" s="18">
        <v>648</v>
      </c>
      <c r="D29" s="18">
        <v>1607</v>
      </c>
      <c r="E29" s="18">
        <v>1131</v>
      </c>
      <c r="F29" s="18">
        <v>1941</v>
      </c>
      <c r="G29" s="18">
        <v>338</v>
      </c>
      <c r="H29" s="18">
        <v>14</v>
      </c>
      <c r="I29" s="18">
        <v>11</v>
      </c>
      <c r="J29" s="18">
        <v>3</v>
      </c>
      <c r="K29" s="18">
        <v>560</v>
      </c>
    </row>
    <row r="30" spans="2:11" ht="22.5" customHeight="1">
      <c r="B30" s="11" t="s">
        <v>60</v>
      </c>
      <c r="C30" s="18">
        <v>380</v>
      </c>
      <c r="D30" s="18">
        <v>3453</v>
      </c>
      <c r="E30" s="18">
        <v>2687</v>
      </c>
      <c r="F30" s="18">
        <v>4201</v>
      </c>
      <c r="G30" s="18">
        <v>573</v>
      </c>
      <c r="H30" s="18">
        <v>43</v>
      </c>
      <c r="I30" s="18">
        <v>20</v>
      </c>
      <c r="J30" s="18">
        <v>16</v>
      </c>
      <c r="K30" s="18">
        <v>1172</v>
      </c>
    </row>
    <row r="31" spans="2:11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D3D3F5"/>
    <pageSetUpPr fitToPage="1"/>
  </sheetPr>
  <dimension ref="B2:P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8.140625" style="15" customWidth="1"/>
    <col min="5" max="5" width="7" style="15" customWidth="1"/>
    <col min="6" max="6" width="8.5703125" style="15" customWidth="1"/>
    <col min="7" max="7" width="6.85546875" style="15" customWidth="1"/>
    <col min="8" max="8" width="7.5703125" style="15" customWidth="1"/>
    <col min="9" max="9" width="5.85546875" style="15" bestFit="1" customWidth="1"/>
    <col min="10" max="10" width="6.7109375" style="15" customWidth="1"/>
    <col min="11" max="11" width="7" style="15" customWidth="1"/>
    <col min="12" max="13" width="5.7109375" style="15" customWidth="1"/>
    <col min="14" max="14" width="6.140625" style="15" customWidth="1"/>
    <col min="15" max="15" width="5.140625" style="15" bestFit="1" customWidth="1"/>
    <col min="16" max="16" width="7" style="15" customWidth="1"/>
    <col min="17" max="16384" width="9.140625" style="15"/>
  </cols>
  <sheetData>
    <row r="2" spans="2:16" ht="15">
      <c r="C2" s="14"/>
      <c r="D2" s="14"/>
      <c r="E2" s="14"/>
      <c r="P2" s="14" t="s">
        <v>207</v>
      </c>
    </row>
    <row r="3" spans="2:16" ht="28.5" customHeight="1">
      <c r="B3" s="145" t="s">
        <v>223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2:16" ht="3.75" customHeight="1"/>
    <row r="5" spans="2:16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2:16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2:16" ht="3" customHeight="1"/>
    <row r="8" spans="2:16" ht="27.75" customHeight="1">
      <c r="B8" s="157" t="s">
        <v>38</v>
      </c>
      <c r="C8" s="157"/>
      <c r="D8" s="162" t="s">
        <v>178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63"/>
    </row>
    <row r="9" spans="2:16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95"/>
      <c r="M9" s="94"/>
      <c r="N9" s="25"/>
      <c r="O9" s="25"/>
      <c r="P9" s="25"/>
    </row>
    <row r="10" spans="2:16" s="16" customFormat="1" ht="99.75" customHeight="1">
      <c r="B10" s="157"/>
      <c r="C10" s="157"/>
      <c r="D10" s="98" t="s">
        <v>224</v>
      </c>
      <c r="E10" s="27" t="s">
        <v>474</v>
      </c>
      <c r="F10" s="98" t="s">
        <v>475</v>
      </c>
      <c r="G10" s="27" t="s">
        <v>225</v>
      </c>
      <c r="H10" s="98" t="s">
        <v>226</v>
      </c>
      <c r="I10" s="27" t="s">
        <v>227</v>
      </c>
      <c r="J10" s="98" t="s">
        <v>228</v>
      </c>
      <c r="K10" s="98" t="s">
        <v>232</v>
      </c>
      <c r="L10" s="27" t="s">
        <v>233</v>
      </c>
      <c r="M10" s="98" t="s">
        <v>229</v>
      </c>
      <c r="N10" s="27" t="s">
        <v>230</v>
      </c>
      <c r="O10" s="98" t="s">
        <v>231</v>
      </c>
      <c r="P10" s="27" t="s">
        <v>187</v>
      </c>
    </row>
    <row r="11" spans="2:16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6" ht="16.5" customHeight="1">
      <c r="C12" s="5" t="s">
        <v>19</v>
      </c>
      <c r="D12" s="37">
        <v>15454</v>
      </c>
      <c r="E12" s="37">
        <v>10160</v>
      </c>
      <c r="F12" s="37">
        <v>848</v>
      </c>
      <c r="G12" s="37">
        <v>1603</v>
      </c>
      <c r="H12" s="37">
        <v>7677</v>
      </c>
      <c r="I12" s="37">
        <v>4117</v>
      </c>
      <c r="J12" s="37">
        <v>2036</v>
      </c>
      <c r="K12" s="37">
        <v>12040</v>
      </c>
      <c r="L12" s="37">
        <v>6102</v>
      </c>
      <c r="M12" s="37">
        <v>1163</v>
      </c>
      <c r="N12" s="37">
        <v>644</v>
      </c>
      <c r="O12" s="37">
        <v>430</v>
      </c>
      <c r="P12" s="37">
        <v>36902</v>
      </c>
    </row>
    <row r="13" spans="2:16" ht="16.5" customHeight="1">
      <c r="B13" s="7" t="s">
        <v>20</v>
      </c>
      <c r="C13" s="8" t="s">
        <v>26</v>
      </c>
      <c r="D13" s="38">
        <v>414</v>
      </c>
      <c r="E13" s="38">
        <v>215</v>
      </c>
      <c r="F13" s="38">
        <v>9</v>
      </c>
      <c r="G13" s="38">
        <v>75</v>
      </c>
      <c r="H13" s="38">
        <v>41</v>
      </c>
      <c r="I13" s="38">
        <v>31</v>
      </c>
      <c r="J13" s="38">
        <v>41</v>
      </c>
      <c r="K13" s="38">
        <v>79</v>
      </c>
      <c r="L13" s="38">
        <v>66</v>
      </c>
      <c r="M13" s="38">
        <v>7</v>
      </c>
      <c r="N13" s="38">
        <v>4</v>
      </c>
      <c r="O13" s="38">
        <v>3</v>
      </c>
      <c r="P13" s="38">
        <v>974</v>
      </c>
    </row>
    <row r="14" spans="2:16" ht="16.5" customHeight="1">
      <c r="B14" s="7" t="s">
        <v>0</v>
      </c>
      <c r="C14" s="8" t="s">
        <v>21</v>
      </c>
      <c r="D14" s="38">
        <v>37</v>
      </c>
      <c r="E14" s="38">
        <v>35</v>
      </c>
      <c r="F14" s="38">
        <v>0</v>
      </c>
      <c r="G14" s="38">
        <v>2</v>
      </c>
      <c r="H14" s="38">
        <v>13</v>
      </c>
      <c r="I14" s="38">
        <v>4</v>
      </c>
      <c r="J14" s="38">
        <v>7</v>
      </c>
      <c r="K14" s="38">
        <v>5</v>
      </c>
      <c r="L14" s="38">
        <v>3</v>
      </c>
      <c r="M14" s="38">
        <v>1</v>
      </c>
      <c r="N14" s="38">
        <v>0</v>
      </c>
      <c r="O14" s="38">
        <v>0</v>
      </c>
      <c r="P14" s="38">
        <v>101</v>
      </c>
    </row>
    <row r="15" spans="2:16" ht="16.5" customHeight="1">
      <c r="B15" s="7" t="s">
        <v>1</v>
      </c>
      <c r="C15" s="8" t="s">
        <v>22</v>
      </c>
      <c r="D15" s="38">
        <f>+SUM(D16:D39)</f>
        <v>1789</v>
      </c>
      <c r="E15" s="38">
        <f t="shared" ref="E15:P15" si="0">+SUM(E16:E39)</f>
        <v>1769</v>
      </c>
      <c r="F15" s="38">
        <f t="shared" si="0"/>
        <v>66</v>
      </c>
      <c r="G15" s="38">
        <f t="shared" si="0"/>
        <v>340</v>
      </c>
      <c r="H15" s="38">
        <f t="shared" si="0"/>
        <v>1026</v>
      </c>
      <c r="I15" s="38">
        <f t="shared" si="0"/>
        <v>707</v>
      </c>
      <c r="J15" s="38">
        <f t="shared" si="0"/>
        <v>249</v>
      </c>
      <c r="K15" s="38">
        <f t="shared" si="0"/>
        <v>512</v>
      </c>
      <c r="L15" s="38">
        <f t="shared" si="0"/>
        <v>275</v>
      </c>
      <c r="M15" s="38">
        <f t="shared" si="0"/>
        <v>54</v>
      </c>
      <c r="N15" s="38">
        <f t="shared" si="0"/>
        <v>27</v>
      </c>
      <c r="O15" s="38">
        <f t="shared" si="0"/>
        <v>28</v>
      </c>
      <c r="P15" s="38">
        <f t="shared" si="0"/>
        <v>3897</v>
      </c>
    </row>
    <row r="16" spans="2:16" hidden="1" outlineLevel="1">
      <c r="B16" s="116">
        <v>10</v>
      </c>
      <c r="C16" s="117" t="s">
        <v>523</v>
      </c>
      <c r="D16" s="120">
        <v>354</v>
      </c>
      <c r="E16" s="120">
        <v>276</v>
      </c>
      <c r="F16" s="120">
        <v>4</v>
      </c>
      <c r="G16" s="120">
        <v>30</v>
      </c>
      <c r="H16" s="120">
        <v>272</v>
      </c>
      <c r="I16" s="120">
        <v>258</v>
      </c>
      <c r="J16" s="120">
        <v>52</v>
      </c>
      <c r="K16" s="120">
        <v>157</v>
      </c>
      <c r="L16" s="120">
        <v>64</v>
      </c>
      <c r="M16" s="120">
        <v>9</v>
      </c>
      <c r="N16" s="120">
        <v>2</v>
      </c>
      <c r="O16" s="120">
        <v>8</v>
      </c>
      <c r="P16" s="120">
        <v>698</v>
      </c>
    </row>
    <row r="17" spans="2:16" hidden="1" outlineLevel="1">
      <c r="B17" s="116">
        <v>11</v>
      </c>
      <c r="C17" s="117" t="s">
        <v>524</v>
      </c>
      <c r="D17" s="120">
        <v>49</v>
      </c>
      <c r="E17" s="120">
        <v>28</v>
      </c>
      <c r="F17" s="120">
        <v>1</v>
      </c>
      <c r="G17" s="120">
        <v>10</v>
      </c>
      <c r="H17" s="120">
        <v>19</v>
      </c>
      <c r="I17" s="120">
        <v>10</v>
      </c>
      <c r="J17" s="120">
        <v>5</v>
      </c>
      <c r="K17" s="120">
        <v>9</v>
      </c>
      <c r="L17" s="120">
        <v>4</v>
      </c>
      <c r="M17" s="120">
        <v>0</v>
      </c>
      <c r="N17" s="120">
        <v>1</v>
      </c>
      <c r="O17" s="120">
        <v>0</v>
      </c>
      <c r="P17" s="120">
        <v>97</v>
      </c>
    </row>
    <row r="18" spans="2:16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1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1</v>
      </c>
    </row>
    <row r="19" spans="2:16" hidden="1" outlineLevel="1">
      <c r="B19" s="116">
        <v>13</v>
      </c>
      <c r="C19" s="117" t="s">
        <v>526</v>
      </c>
      <c r="D19" s="120">
        <v>69</v>
      </c>
      <c r="E19" s="120">
        <v>68</v>
      </c>
      <c r="F19" s="120">
        <v>2</v>
      </c>
      <c r="G19" s="120">
        <v>14</v>
      </c>
      <c r="H19" s="120">
        <v>65</v>
      </c>
      <c r="I19" s="120">
        <v>46</v>
      </c>
      <c r="J19" s="120">
        <v>0</v>
      </c>
      <c r="K19" s="120">
        <v>10</v>
      </c>
      <c r="L19" s="120">
        <v>13</v>
      </c>
      <c r="M19" s="120">
        <v>1</v>
      </c>
      <c r="N19" s="120">
        <v>0</v>
      </c>
      <c r="O19" s="120">
        <v>0</v>
      </c>
      <c r="P19" s="120">
        <v>124</v>
      </c>
    </row>
    <row r="20" spans="2:16" hidden="1" outlineLevel="1">
      <c r="B20" s="116">
        <v>14</v>
      </c>
      <c r="C20" s="117" t="s">
        <v>527</v>
      </c>
      <c r="D20" s="120">
        <v>158</v>
      </c>
      <c r="E20" s="120">
        <v>154</v>
      </c>
      <c r="F20" s="120">
        <v>1</v>
      </c>
      <c r="G20" s="120">
        <v>32</v>
      </c>
      <c r="H20" s="120">
        <v>49</v>
      </c>
      <c r="I20" s="120">
        <v>12</v>
      </c>
      <c r="J20" s="120">
        <v>10</v>
      </c>
      <c r="K20" s="120">
        <v>13</v>
      </c>
      <c r="L20" s="120">
        <v>12</v>
      </c>
      <c r="M20" s="120">
        <v>8</v>
      </c>
      <c r="N20" s="120">
        <v>0</v>
      </c>
      <c r="O20" s="120">
        <v>2</v>
      </c>
      <c r="P20" s="120">
        <v>228</v>
      </c>
    </row>
    <row r="21" spans="2:16" hidden="1" outlineLevel="1">
      <c r="B21" s="116">
        <v>15</v>
      </c>
      <c r="C21" s="117" t="s">
        <v>528</v>
      </c>
      <c r="D21" s="120">
        <v>60</v>
      </c>
      <c r="E21" s="120">
        <v>140</v>
      </c>
      <c r="F21" s="120">
        <v>1</v>
      </c>
      <c r="G21" s="120">
        <v>39</v>
      </c>
      <c r="H21" s="120">
        <v>26</v>
      </c>
      <c r="I21" s="120">
        <v>4</v>
      </c>
      <c r="J21" s="120">
        <v>6</v>
      </c>
      <c r="K21" s="120">
        <v>11</v>
      </c>
      <c r="L21" s="120">
        <v>3</v>
      </c>
      <c r="M21" s="120">
        <v>0</v>
      </c>
      <c r="N21" s="120">
        <v>0</v>
      </c>
      <c r="O21" s="120">
        <v>0</v>
      </c>
      <c r="P21" s="120">
        <v>116</v>
      </c>
    </row>
    <row r="22" spans="2:16" hidden="1" outlineLevel="1">
      <c r="B22" s="116">
        <v>16</v>
      </c>
      <c r="C22" s="117" t="s">
        <v>529</v>
      </c>
      <c r="D22" s="120">
        <v>128</v>
      </c>
      <c r="E22" s="120">
        <v>139</v>
      </c>
      <c r="F22" s="120">
        <v>9</v>
      </c>
      <c r="G22" s="120">
        <v>27</v>
      </c>
      <c r="H22" s="120">
        <v>39</v>
      </c>
      <c r="I22" s="120">
        <v>37</v>
      </c>
      <c r="J22" s="120">
        <v>12</v>
      </c>
      <c r="K22" s="120">
        <v>41</v>
      </c>
      <c r="L22" s="120">
        <v>24</v>
      </c>
      <c r="M22" s="120">
        <v>2</v>
      </c>
      <c r="N22" s="120">
        <v>3</v>
      </c>
      <c r="O22" s="120">
        <v>2</v>
      </c>
      <c r="P22" s="120">
        <v>246</v>
      </c>
    </row>
    <row r="23" spans="2:16" hidden="1" outlineLevel="1">
      <c r="B23" s="116">
        <v>17</v>
      </c>
      <c r="C23" s="117" t="s">
        <v>530</v>
      </c>
      <c r="D23" s="120">
        <v>22</v>
      </c>
      <c r="E23" s="120">
        <v>35</v>
      </c>
      <c r="F23" s="120">
        <v>2</v>
      </c>
      <c r="G23" s="120">
        <v>4</v>
      </c>
      <c r="H23" s="120">
        <v>43</v>
      </c>
      <c r="I23" s="120">
        <v>24</v>
      </c>
      <c r="J23" s="120">
        <v>10</v>
      </c>
      <c r="K23" s="120">
        <v>13</v>
      </c>
      <c r="L23" s="120">
        <v>7</v>
      </c>
      <c r="M23" s="120">
        <v>0</v>
      </c>
      <c r="N23" s="120">
        <v>0</v>
      </c>
      <c r="O23" s="120">
        <v>1</v>
      </c>
      <c r="P23" s="120">
        <v>57</v>
      </c>
    </row>
    <row r="24" spans="2:16" hidden="1" outlineLevel="1">
      <c r="B24" s="116">
        <v>18</v>
      </c>
      <c r="C24" s="117" t="s">
        <v>531</v>
      </c>
      <c r="D24" s="120">
        <v>38</v>
      </c>
      <c r="E24" s="120">
        <v>41</v>
      </c>
      <c r="F24" s="120">
        <v>4</v>
      </c>
      <c r="G24" s="120">
        <v>4</v>
      </c>
      <c r="H24" s="120">
        <v>19</v>
      </c>
      <c r="I24" s="120">
        <v>14</v>
      </c>
      <c r="J24" s="120">
        <v>2</v>
      </c>
      <c r="K24" s="120">
        <v>10</v>
      </c>
      <c r="L24" s="120">
        <v>6</v>
      </c>
      <c r="M24" s="120">
        <v>0</v>
      </c>
      <c r="N24" s="120">
        <v>0</v>
      </c>
      <c r="O24" s="120">
        <v>0</v>
      </c>
      <c r="P24" s="120">
        <v>133</v>
      </c>
    </row>
    <row r="25" spans="2:16" hidden="1" outlineLevel="1">
      <c r="B25" s="116">
        <v>19</v>
      </c>
      <c r="C25" s="117" t="s">
        <v>532</v>
      </c>
      <c r="D25" s="120">
        <v>8</v>
      </c>
      <c r="E25" s="120">
        <v>6</v>
      </c>
      <c r="F25" s="120">
        <v>3</v>
      </c>
      <c r="G25" s="120">
        <v>3</v>
      </c>
      <c r="H25" s="120">
        <v>9</v>
      </c>
      <c r="I25" s="120">
        <v>2</v>
      </c>
      <c r="J25" s="120">
        <v>2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1</v>
      </c>
    </row>
    <row r="26" spans="2:16" hidden="1" outlineLevel="1">
      <c r="B26" s="116">
        <v>20</v>
      </c>
      <c r="C26" s="117" t="s">
        <v>533</v>
      </c>
      <c r="D26" s="120">
        <v>35</v>
      </c>
      <c r="E26" s="120">
        <v>39</v>
      </c>
      <c r="F26" s="120">
        <v>5</v>
      </c>
      <c r="G26" s="120">
        <v>9</v>
      </c>
      <c r="H26" s="120">
        <v>46</v>
      </c>
      <c r="I26" s="120">
        <v>31</v>
      </c>
      <c r="J26" s="120">
        <v>15</v>
      </c>
      <c r="K26" s="120">
        <v>13</v>
      </c>
      <c r="L26" s="120">
        <v>8</v>
      </c>
      <c r="M26" s="120">
        <v>6</v>
      </c>
      <c r="N26" s="120">
        <v>4</v>
      </c>
      <c r="O26" s="120">
        <v>0</v>
      </c>
      <c r="P26" s="120">
        <v>85</v>
      </c>
    </row>
    <row r="27" spans="2:16" hidden="1" outlineLevel="1">
      <c r="B27" s="116">
        <v>21</v>
      </c>
      <c r="C27" s="117" t="s">
        <v>534</v>
      </c>
      <c r="D27" s="120">
        <v>7</v>
      </c>
      <c r="E27" s="120">
        <v>5</v>
      </c>
      <c r="F27" s="120">
        <v>0</v>
      </c>
      <c r="G27" s="120">
        <v>0</v>
      </c>
      <c r="H27" s="120">
        <v>11</v>
      </c>
      <c r="I27" s="120">
        <v>8</v>
      </c>
      <c r="J27" s="120">
        <v>2</v>
      </c>
      <c r="K27" s="120">
        <v>2</v>
      </c>
      <c r="L27" s="120">
        <v>0</v>
      </c>
      <c r="M27" s="120">
        <v>0</v>
      </c>
      <c r="N27" s="120">
        <v>0</v>
      </c>
      <c r="O27" s="120">
        <v>0</v>
      </c>
      <c r="P27" s="120">
        <v>24</v>
      </c>
    </row>
    <row r="28" spans="2:16" hidden="1" outlineLevel="1">
      <c r="B28" s="116">
        <v>22</v>
      </c>
      <c r="C28" s="117" t="s">
        <v>535</v>
      </c>
      <c r="D28" s="120">
        <v>44</v>
      </c>
      <c r="E28" s="120">
        <v>50</v>
      </c>
      <c r="F28" s="120">
        <v>4</v>
      </c>
      <c r="G28" s="120">
        <v>6</v>
      </c>
      <c r="H28" s="120">
        <v>109</v>
      </c>
      <c r="I28" s="120">
        <v>70</v>
      </c>
      <c r="J28" s="120">
        <v>12</v>
      </c>
      <c r="K28" s="120">
        <v>10</v>
      </c>
      <c r="L28" s="120">
        <v>4</v>
      </c>
      <c r="M28" s="120">
        <v>4</v>
      </c>
      <c r="N28" s="120">
        <v>2</v>
      </c>
      <c r="O28" s="120">
        <v>3</v>
      </c>
      <c r="P28" s="120">
        <v>90</v>
      </c>
    </row>
    <row r="29" spans="2:16" hidden="1" outlineLevel="1">
      <c r="B29" s="116">
        <v>23</v>
      </c>
      <c r="C29" s="117" t="s">
        <v>536</v>
      </c>
      <c r="D29" s="120">
        <v>116</v>
      </c>
      <c r="E29" s="120">
        <v>111</v>
      </c>
      <c r="F29" s="120">
        <v>2</v>
      </c>
      <c r="G29" s="120">
        <v>19</v>
      </c>
      <c r="H29" s="120">
        <v>72</v>
      </c>
      <c r="I29" s="120">
        <v>34</v>
      </c>
      <c r="J29" s="120">
        <v>19</v>
      </c>
      <c r="K29" s="120">
        <v>18</v>
      </c>
      <c r="L29" s="120">
        <v>15</v>
      </c>
      <c r="M29" s="120">
        <v>3</v>
      </c>
      <c r="N29" s="120">
        <v>2</v>
      </c>
      <c r="O29" s="120">
        <v>4</v>
      </c>
      <c r="P29" s="120">
        <v>288</v>
      </c>
    </row>
    <row r="30" spans="2:16" hidden="1" outlineLevel="1">
      <c r="B30" s="116">
        <v>24</v>
      </c>
      <c r="C30" s="117" t="s">
        <v>537</v>
      </c>
      <c r="D30" s="120">
        <v>13</v>
      </c>
      <c r="E30" s="120">
        <v>17</v>
      </c>
      <c r="F30" s="120">
        <v>0</v>
      </c>
      <c r="G30" s="120">
        <v>1</v>
      </c>
      <c r="H30" s="120">
        <v>22</v>
      </c>
      <c r="I30" s="120">
        <v>17</v>
      </c>
      <c r="J30" s="120">
        <v>5</v>
      </c>
      <c r="K30" s="120">
        <v>4</v>
      </c>
      <c r="L30" s="120">
        <v>2</v>
      </c>
      <c r="M30" s="120">
        <v>0</v>
      </c>
      <c r="N30" s="120">
        <v>0</v>
      </c>
      <c r="O30" s="120">
        <v>0</v>
      </c>
      <c r="P30" s="120">
        <v>32</v>
      </c>
    </row>
    <row r="31" spans="2:16" hidden="1" outlineLevel="1">
      <c r="B31" s="116">
        <v>25</v>
      </c>
      <c r="C31" s="117" t="s">
        <v>538</v>
      </c>
      <c r="D31" s="120">
        <v>316</v>
      </c>
      <c r="E31" s="120">
        <v>301</v>
      </c>
      <c r="F31" s="120">
        <v>10</v>
      </c>
      <c r="G31" s="120">
        <v>68</v>
      </c>
      <c r="H31" s="120">
        <v>83</v>
      </c>
      <c r="I31" s="120">
        <v>37</v>
      </c>
      <c r="J31" s="120">
        <v>49</v>
      </c>
      <c r="K31" s="120">
        <v>111</v>
      </c>
      <c r="L31" s="120">
        <v>59</v>
      </c>
      <c r="M31" s="120">
        <v>7</v>
      </c>
      <c r="N31" s="120">
        <v>5</v>
      </c>
      <c r="O31" s="120">
        <v>4</v>
      </c>
      <c r="P31" s="120">
        <v>802</v>
      </c>
    </row>
    <row r="32" spans="2:16" hidden="1" outlineLevel="1">
      <c r="B32" s="116">
        <v>26</v>
      </c>
      <c r="C32" s="117" t="s">
        <v>539</v>
      </c>
      <c r="D32" s="120">
        <v>8</v>
      </c>
      <c r="E32" s="120">
        <v>12</v>
      </c>
      <c r="F32" s="120">
        <v>0</v>
      </c>
      <c r="G32" s="120">
        <v>1</v>
      </c>
      <c r="H32" s="120">
        <v>9</v>
      </c>
      <c r="I32" s="120">
        <v>8</v>
      </c>
      <c r="J32" s="120">
        <v>4</v>
      </c>
      <c r="K32" s="120">
        <v>3</v>
      </c>
      <c r="L32" s="120">
        <v>1</v>
      </c>
      <c r="M32" s="120">
        <v>0</v>
      </c>
      <c r="N32" s="120">
        <v>0</v>
      </c>
      <c r="O32" s="120">
        <v>0</v>
      </c>
      <c r="P32" s="120">
        <v>25</v>
      </c>
    </row>
    <row r="33" spans="2:16" hidden="1" outlineLevel="1">
      <c r="B33" s="116">
        <v>27</v>
      </c>
      <c r="C33" s="117" t="s">
        <v>540</v>
      </c>
      <c r="D33" s="120">
        <v>25</v>
      </c>
      <c r="E33" s="120">
        <v>25</v>
      </c>
      <c r="F33" s="120">
        <v>2</v>
      </c>
      <c r="G33" s="120">
        <v>5</v>
      </c>
      <c r="H33" s="120">
        <v>16</v>
      </c>
      <c r="I33" s="120">
        <v>14</v>
      </c>
      <c r="J33" s="120">
        <v>3</v>
      </c>
      <c r="K33" s="120">
        <v>5</v>
      </c>
      <c r="L33" s="120">
        <v>3</v>
      </c>
      <c r="M33" s="120">
        <v>3</v>
      </c>
      <c r="N33" s="120">
        <v>2</v>
      </c>
      <c r="O33" s="120">
        <v>0</v>
      </c>
      <c r="P33" s="120">
        <v>62</v>
      </c>
    </row>
    <row r="34" spans="2:16" hidden="1" outlineLevel="1">
      <c r="B34" s="116">
        <v>28</v>
      </c>
      <c r="C34" s="117" t="s">
        <v>541</v>
      </c>
      <c r="D34" s="120">
        <v>39</v>
      </c>
      <c r="E34" s="120">
        <v>57</v>
      </c>
      <c r="F34" s="120">
        <v>3</v>
      </c>
      <c r="G34" s="120">
        <v>7</v>
      </c>
      <c r="H34" s="120">
        <v>18</v>
      </c>
      <c r="I34" s="120">
        <v>12</v>
      </c>
      <c r="J34" s="120">
        <v>8</v>
      </c>
      <c r="K34" s="120">
        <v>14</v>
      </c>
      <c r="L34" s="120">
        <v>4</v>
      </c>
      <c r="M34" s="120">
        <v>1</v>
      </c>
      <c r="N34" s="120">
        <v>0</v>
      </c>
      <c r="O34" s="120">
        <v>1</v>
      </c>
      <c r="P34" s="120">
        <v>142</v>
      </c>
    </row>
    <row r="35" spans="2:16" hidden="1" outlineLevel="1">
      <c r="B35" s="116">
        <v>29</v>
      </c>
      <c r="C35" s="117" t="s">
        <v>542</v>
      </c>
      <c r="D35" s="120">
        <v>43</v>
      </c>
      <c r="E35" s="120">
        <v>36</v>
      </c>
      <c r="F35" s="120">
        <v>6</v>
      </c>
      <c r="G35" s="120">
        <v>5</v>
      </c>
      <c r="H35" s="120">
        <v>40</v>
      </c>
      <c r="I35" s="120">
        <v>40</v>
      </c>
      <c r="J35" s="120">
        <v>12</v>
      </c>
      <c r="K35" s="120">
        <v>8</v>
      </c>
      <c r="L35" s="120">
        <v>7</v>
      </c>
      <c r="M35" s="120">
        <v>3</v>
      </c>
      <c r="N35" s="120">
        <v>3</v>
      </c>
      <c r="O35" s="120">
        <v>1</v>
      </c>
      <c r="P35" s="120">
        <v>51</v>
      </c>
    </row>
    <row r="36" spans="2:16" hidden="1" outlineLevel="1">
      <c r="B36" s="116">
        <v>30</v>
      </c>
      <c r="C36" s="117" t="s">
        <v>543</v>
      </c>
      <c r="D36" s="120">
        <v>6</v>
      </c>
      <c r="E36" s="120">
        <v>9</v>
      </c>
      <c r="F36" s="120">
        <v>1</v>
      </c>
      <c r="G36" s="120">
        <v>2</v>
      </c>
      <c r="H36" s="120">
        <v>5</v>
      </c>
      <c r="I36" s="120">
        <v>7</v>
      </c>
      <c r="J36" s="120">
        <v>1</v>
      </c>
      <c r="K36" s="120">
        <v>1</v>
      </c>
      <c r="L36" s="120">
        <v>1</v>
      </c>
      <c r="M36" s="120">
        <v>2</v>
      </c>
      <c r="N36" s="120">
        <v>0</v>
      </c>
      <c r="O36" s="120">
        <v>0</v>
      </c>
      <c r="P36" s="120">
        <v>27</v>
      </c>
    </row>
    <row r="37" spans="2:16" hidden="1" outlineLevel="1">
      <c r="B37" s="116">
        <v>31</v>
      </c>
      <c r="C37" s="117" t="s">
        <v>544</v>
      </c>
      <c r="D37" s="120">
        <v>126</v>
      </c>
      <c r="E37" s="120">
        <v>136</v>
      </c>
      <c r="F37" s="120">
        <v>1</v>
      </c>
      <c r="G37" s="120">
        <v>44</v>
      </c>
      <c r="H37" s="120">
        <v>20</v>
      </c>
      <c r="I37" s="120">
        <v>7</v>
      </c>
      <c r="J37" s="120">
        <v>5</v>
      </c>
      <c r="K37" s="120">
        <v>21</v>
      </c>
      <c r="L37" s="120">
        <v>14</v>
      </c>
      <c r="M37" s="120">
        <v>0</v>
      </c>
      <c r="N37" s="120">
        <v>0</v>
      </c>
      <c r="O37" s="120">
        <v>1</v>
      </c>
      <c r="P37" s="120">
        <v>197</v>
      </c>
    </row>
    <row r="38" spans="2:16" hidden="1" outlineLevel="1">
      <c r="B38" s="116">
        <v>32</v>
      </c>
      <c r="C38" s="117" t="s">
        <v>545</v>
      </c>
      <c r="D38" s="120">
        <v>38</v>
      </c>
      <c r="E38" s="120">
        <v>40</v>
      </c>
      <c r="F38" s="120">
        <v>0</v>
      </c>
      <c r="G38" s="120">
        <v>5</v>
      </c>
      <c r="H38" s="120">
        <v>18</v>
      </c>
      <c r="I38" s="120">
        <v>5</v>
      </c>
      <c r="J38" s="120">
        <v>2</v>
      </c>
      <c r="K38" s="120">
        <v>14</v>
      </c>
      <c r="L38" s="120">
        <v>7</v>
      </c>
      <c r="M38" s="120">
        <v>2</v>
      </c>
      <c r="N38" s="120">
        <v>1</v>
      </c>
      <c r="O38" s="120">
        <v>0</v>
      </c>
      <c r="P38" s="120">
        <v>148</v>
      </c>
    </row>
    <row r="39" spans="2:16" hidden="1" outlineLevel="1">
      <c r="B39" s="116">
        <v>33</v>
      </c>
      <c r="C39" s="117" t="s">
        <v>546</v>
      </c>
      <c r="D39" s="120">
        <v>87</v>
      </c>
      <c r="E39" s="120">
        <v>44</v>
      </c>
      <c r="F39" s="120">
        <v>5</v>
      </c>
      <c r="G39" s="120">
        <v>5</v>
      </c>
      <c r="H39" s="120">
        <v>16</v>
      </c>
      <c r="I39" s="120">
        <v>9</v>
      </c>
      <c r="J39" s="120">
        <v>13</v>
      </c>
      <c r="K39" s="120">
        <v>24</v>
      </c>
      <c r="L39" s="120">
        <v>17</v>
      </c>
      <c r="M39" s="120">
        <v>3</v>
      </c>
      <c r="N39" s="120">
        <v>2</v>
      </c>
      <c r="O39" s="120">
        <v>1</v>
      </c>
      <c r="P39" s="120">
        <v>223</v>
      </c>
    </row>
    <row r="40" spans="2:16" ht="16.5" customHeight="1" collapsed="1">
      <c r="B40" s="7" t="s">
        <v>2</v>
      </c>
      <c r="C40" s="8" t="s">
        <v>28</v>
      </c>
      <c r="D40" s="38">
        <v>49</v>
      </c>
      <c r="E40" s="38">
        <v>28</v>
      </c>
      <c r="F40" s="38">
        <v>0</v>
      </c>
      <c r="G40" s="38">
        <v>2</v>
      </c>
      <c r="H40" s="38">
        <v>36</v>
      </c>
      <c r="I40" s="38">
        <v>15</v>
      </c>
      <c r="J40" s="38">
        <v>9</v>
      </c>
      <c r="K40" s="38">
        <v>26</v>
      </c>
      <c r="L40" s="38">
        <v>17</v>
      </c>
      <c r="M40" s="38">
        <v>0</v>
      </c>
      <c r="N40" s="38">
        <v>0</v>
      </c>
      <c r="O40" s="38">
        <v>0</v>
      </c>
      <c r="P40" s="38">
        <v>111</v>
      </c>
    </row>
    <row r="41" spans="2:16" ht="16.5" customHeight="1">
      <c r="B41" s="7" t="s">
        <v>3</v>
      </c>
      <c r="C41" s="8" t="s">
        <v>27</v>
      </c>
      <c r="D41" s="38">
        <v>184</v>
      </c>
      <c r="E41" s="38">
        <v>132</v>
      </c>
      <c r="F41" s="38">
        <v>18</v>
      </c>
      <c r="G41" s="38">
        <v>15</v>
      </c>
      <c r="H41" s="38">
        <v>206</v>
      </c>
      <c r="I41" s="38">
        <v>147</v>
      </c>
      <c r="J41" s="38">
        <v>153</v>
      </c>
      <c r="K41" s="38">
        <v>111</v>
      </c>
      <c r="L41" s="38">
        <v>79</v>
      </c>
      <c r="M41" s="38">
        <v>8</v>
      </c>
      <c r="N41" s="38">
        <v>7</v>
      </c>
      <c r="O41" s="38">
        <v>5</v>
      </c>
      <c r="P41" s="38">
        <v>244</v>
      </c>
    </row>
    <row r="42" spans="2:16" ht="16.5" customHeight="1">
      <c r="B42" s="7" t="s">
        <v>4</v>
      </c>
      <c r="C42" s="8" t="s">
        <v>23</v>
      </c>
      <c r="D42" s="38">
        <v>1459</v>
      </c>
      <c r="E42" s="38">
        <v>650</v>
      </c>
      <c r="F42" s="38">
        <v>56</v>
      </c>
      <c r="G42" s="38">
        <v>146</v>
      </c>
      <c r="H42" s="38">
        <v>76</v>
      </c>
      <c r="I42" s="38">
        <v>89</v>
      </c>
      <c r="J42" s="38">
        <v>287</v>
      </c>
      <c r="K42" s="38">
        <v>319</v>
      </c>
      <c r="L42" s="38">
        <v>129</v>
      </c>
      <c r="M42" s="38">
        <v>17</v>
      </c>
      <c r="N42" s="38">
        <v>24</v>
      </c>
      <c r="O42" s="38">
        <v>7</v>
      </c>
      <c r="P42" s="38">
        <v>2717</v>
      </c>
    </row>
    <row r="43" spans="2:16" ht="16.5" customHeight="1">
      <c r="B43" s="7" t="s">
        <v>5</v>
      </c>
      <c r="C43" s="9" t="s">
        <v>162</v>
      </c>
      <c r="D43" s="38">
        <v>3974</v>
      </c>
      <c r="E43" s="38">
        <v>2773</v>
      </c>
      <c r="F43" s="38">
        <v>124</v>
      </c>
      <c r="G43" s="38">
        <v>362</v>
      </c>
      <c r="H43" s="38">
        <v>2329</v>
      </c>
      <c r="I43" s="38">
        <v>846</v>
      </c>
      <c r="J43" s="38">
        <v>214</v>
      </c>
      <c r="K43" s="38">
        <v>4716</v>
      </c>
      <c r="L43" s="38">
        <v>2830</v>
      </c>
      <c r="M43" s="38">
        <v>658</v>
      </c>
      <c r="N43" s="38">
        <v>444</v>
      </c>
      <c r="O43" s="38">
        <v>211</v>
      </c>
      <c r="P43" s="38">
        <v>10663</v>
      </c>
    </row>
    <row r="44" spans="2:16" ht="16.5" customHeight="1">
      <c r="B44" s="7" t="s">
        <v>6</v>
      </c>
      <c r="C44" s="9" t="s">
        <v>24</v>
      </c>
      <c r="D44" s="38">
        <v>416</v>
      </c>
      <c r="E44" s="38">
        <v>531</v>
      </c>
      <c r="F44" s="38">
        <v>39</v>
      </c>
      <c r="G44" s="38">
        <v>65</v>
      </c>
      <c r="H44" s="38">
        <v>490</v>
      </c>
      <c r="I44" s="38">
        <v>394</v>
      </c>
      <c r="J44" s="38">
        <v>157</v>
      </c>
      <c r="K44" s="38">
        <v>1088</v>
      </c>
      <c r="L44" s="38">
        <v>295</v>
      </c>
      <c r="M44" s="38">
        <v>12</v>
      </c>
      <c r="N44" s="38">
        <v>0</v>
      </c>
      <c r="O44" s="38">
        <v>64</v>
      </c>
      <c r="P44" s="38">
        <v>1146</v>
      </c>
    </row>
    <row r="45" spans="2:16" ht="16.5" customHeight="1">
      <c r="B45" s="7" t="s">
        <v>7</v>
      </c>
      <c r="C45" s="9" t="s">
        <v>31</v>
      </c>
      <c r="D45" s="38">
        <v>2763</v>
      </c>
      <c r="E45" s="38">
        <v>1197</v>
      </c>
      <c r="F45" s="38">
        <v>46</v>
      </c>
      <c r="G45" s="38">
        <v>155</v>
      </c>
      <c r="H45" s="38">
        <v>1970</v>
      </c>
      <c r="I45" s="38">
        <v>856</v>
      </c>
      <c r="J45" s="38">
        <v>311</v>
      </c>
      <c r="K45" s="38">
        <v>2163</v>
      </c>
      <c r="L45" s="38">
        <v>1079</v>
      </c>
      <c r="M45" s="38">
        <v>111</v>
      </c>
      <c r="N45" s="38">
        <v>27</v>
      </c>
      <c r="O45" s="38">
        <v>53</v>
      </c>
      <c r="P45" s="38">
        <v>4789</v>
      </c>
    </row>
    <row r="46" spans="2:16" ht="16.5" customHeight="1">
      <c r="B46" s="7" t="s">
        <v>8</v>
      </c>
      <c r="C46" s="9" t="s">
        <v>456</v>
      </c>
      <c r="D46" s="38">
        <v>260</v>
      </c>
      <c r="E46" s="38">
        <v>239</v>
      </c>
      <c r="F46" s="38">
        <v>22</v>
      </c>
      <c r="G46" s="38">
        <v>62</v>
      </c>
      <c r="H46" s="38">
        <v>106</v>
      </c>
      <c r="I46" s="38">
        <v>165</v>
      </c>
      <c r="J46" s="38">
        <v>122</v>
      </c>
      <c r="K46" s="38">
        <v>220</v>
      </c>
      <c r="L46" s="38">
        <v>82</v>
      </c>
      <c r="M46" s="38">
        <v>25</v>
      </c>
      <c r="N46" s="38">
        <v>2</v>
      </c>
      <c r="O46" s="38">
        <v>3</v>
      </c>
      <c r="P46" s="38">
        <v>905</v>
      </c>
    </row>
    <row r="47" spans="2:16" ht="16.5" customHeight="1">
      <c r="B47" s="7" t="s">
        <v>9</v>
      </c>
      <c r="C47" s="9" t="s">
        <v>29</v>
      </c>
      <c r="D47" s="38">
        <v>723</v>
      </c>
      <c r="E47" s="38">
        <v>296</v>
      </c>
      <c r="F47" s="38">
        <v>296</v>
      </c>
      <c r="G47" s="38">
        <v>19</v>
      </c>
      <c r="H47" s="38">
        <v>25</v>
      </c>
      <c r="I47" s="38">
        <v>17</v>
      </c>
      <c r="J47" s="38">
        <v>16</v>
      </c>
      <c r="K47" s="38">
        <v>262</v>
      </c>
      <c r="L47" s="38">
        <v>94</v>
      </c>
      <c r="M47" s="38">
        <v>19</v>
      </c>
      <c r="N47" s="38">
        <v>13</v>
      </c>
      <c r="O47" s="38">
        <v>1</v>
      </c>
      <c r="P47" s="38">
        <v>1100</v>
      </c>
    </row>
    <row r="48" spans="2:16" ht="16.5" customHeight="1">
      <c r="B48" s="7" t="s">
        <v>10</v>
      </c>
      <c r="C48" s="9" t="s">
        <v>30</v>
      </c>
      <c r="D48" s="38">
        <v>213</v>
      </c>
      <c r="E48" s="38">
        <v>182</v>
      </c>
      <c r="F48" s="38">
        <v>6</v>
      </c>
      <c r="G48" s="38">
        <v>19</v>
      </c>
      <c r="H48" s="38">
        <v>18</v>
      </c>
      <c r="I48" s="38">
        <v>13</v>
      </c>
      <c r="J48" s="38">
        <v>18</v>
      </c>
      <c r="K48" s="38">
        <v>153</v>
      </c>
      <c r="L48" s="38">
        <v>29</v>
      </c>
      <c r="M48" s="38">
        <v>6</v>
      </c>
      <c r="N48" s="38">
        <v>1</v>
      </c>
      <c r="O48" s="38">
        <v>6</v>
      </c>
      <c r="P48" s="38">
        <v>880</v>
      </c>
    </row>
    <row r="49" spans="2:16" ht="16.5" customHeight="1">
      <c r="B49" s="7" t="s">
        <v>11</v>
      </c>
      <c r="C49" s="9" t="s">
        <v>32</v>
      </c>
      <c r="D49" s="38">
        <v>850</v>
      </c>
      <c r="E49" s="38">
        <v>697</v>
      </c>
      <c r="F49" s="38">
        <v>37</v>
      </c>
      <c r="G49" s="38">
        <v>96</v>
      </c>
      <c r="H49" s="38">
        <v>72</v>
      </c>
      <c r="I49" s="38">
        <v>53</v>
      </c>
      <c r="J49" s="38">
        <v>94</v>
      </c>
      <c r="K49" s="38">
        <v>541</v>
      </c>
      <c r="L49" s="38">
        <v>182</v>
      </c>
      <c r="M49" s="38">
        <v>74</v>
      </c>
      <c r="N49" s="38">
        <v>44</v>
      </c>
      <c r="O49" s="38">
        <v>11</v>
      </c>
      <c r="P49" s="38">
        <v>2796</v>
      </c>
    </row>
    <row r="50" spans="2:16" ht="16.5" customHeight="1">
      <c r="B50" s="7" t="s">
        <v>12</v>
      </c>
      <c r="C50" s="9" t="s">
        <v>457</v>
      </c>
      <c r="D50" s="38">
        <v>460</v>
      </c>
      <c r="E50" s="38">
        <v>284</v>
      </c>
      <c r="F50" s="38">
        <v>28</v>
      </c>
      <c r="G50" s="38">
        <v>67</v>
      </c>
      <c r="H50" s="38">
        <v>112</v>
      </c>
      <c r="I50" s="38">
        <v>86</v>
      </c>
      <c r="J50" s="38">
        <v>54</v>
      </c>
      <c r="K50" s="38">
        <v>254</v>
      </c>
      <c r="L50" s="38">
        <v>81</v>
      </c>
      <c r="M50" s="38">
        <v>19</v>
      </c>
      <c r="N50" s="38">
        <v>11</v>
      </c>
      <c r="O50" s="38">
        <v>8</v>
      </c>
      <c r="P50" s="38">
        <v>997</v>
      </c>
    </row>
    <row r="51" spans="2:16" ht="16.5" customHeight="1">
      <c r="B51" s="7" t="s">
        <v>13</v>
      </c>
      <c r="C51" s="9" t="s">
        <v>33</v>
      </c>
      <c r="D51" s="38">
        <v>75</v>
      </c>
      <c r="E51" s="38">
        <v>19</v>
      </c>
      <c r="F51" s="38">
        <v>4</v>
      </c>
      <c r="G51" s="38">
        <v>18</v>
      </c>
      <c r="H51" s="38">
        <v>73</v>
      </c>
      <c r="I51" s="38">
        <v>61</v>
      </c>
      <c r="J51" s="38">
        <v>19</v>
      </c>
      <c r="K51" s="38">
        <v>49</v>
      </c>
      <c r="L51" s="38">
        <v>35</v>
      </c>
      <c r="M51" s="38">
        <v>2</v>
      </c>
      <c r="N51" s="38">
        <v>2</v>
      </c>
      <c r="O51" s="38">
        <v>0</v>
      </c>
      <c r="P51" s="38">
        <v>147</v>
      </c>
    </row>
    <row r="52" spans="2:16" ht="16.5" customHeight="1">
      <c r="B52" s="7" t="s">
        <v>14</v>
      </c>
      <c r="C52" s="9" t="s">
        <v>25</v>
      </c>
      <c r="D52" s="38">
        <v>209</v>
      </c>
      <c r="E52" s="38">
        <v>141</v>
      </c>
      <c r="F52" s="38">
        <v>6</v>
      </c>
      <c r="G52" s="38">
        <v>21</v>
      </c>
      <c r="H52" s="38">
        <v>32</v>
      </c>
      <c r="I52" s="38">
        <v>16</v>
      </c>
      <c r="J52" s="38">
        <v>22</v>
      </c>
      <c r="K52" s="38">
        <v>152</v>
      </c>
      <c r="L52" s="38">
        <v>81</v>
      </c>
      <c r="M52" s="38">
        <v>13</v>
      </c>
      <c r="N52" s="38">
        <v>2</v>
      </c>
      <c r="O52" s="38">
        <v>6</v>
      </c>
      <c r="P52" s="38">
        <v>734</v>
      </c>
    </row>
    <row r="53" spans="2:16" ht="16.5" customHeight="1">
      <c r="B53" s="7" t="s">
        <v>15</v>
      </c>
      <c r="C53" s="9" t="s">
        <v>34</v>
      </c>
      <c r="D53" s="38">
        <v>955</v>
      </c>
      <c r="E53" s="38">
        <v>515</v>
      </c>
      <c r="F53" s="38">
        <v>68</v>
      </c>
      <c r="G53" s="38">
        <v>74</v>
      </c>
      <c r="H53" s="38">
        <v>883</v>
      </c>
      <c r="I53" s="38">
        <v>511</v>
      </c>
      <c r="J53" s="38">
        <v>215</v>
      </c>
      <c r="K53" s="38">
        <v>903</v>
      </c>
      <c r="L53" s="38">
        <v>542</v>
      </c>
      <c r="M53" s="38">
        <v>106</v>
      </c>
      <c r="N53" s="38">
        <v>35</v>
      </c>
      <c r="O53" s="38">
        <v>18</v>
      </c>
      <c r="P53" s="38">
        <v>2727</v>
      </c>
    </row>
    <row r="54" spans="2:16" ht="16.5" customHeight="1">
      <c r="B54" s="7" t="s">
        <v>16</v>
      </c>
      <c r="C54" s="9" t="s">
        <v>35</v>
      </c>
      <c r="D54" s="38">
        <v>133</v>
      </c>
      <c r="E54" s="38">
        <v>105</v>
      </c>
      <c r="F54" s="38">
        <v>2</v>
      </c>
      <c r="G54" s="38">
        <v>16</v>
      </c>
      <c r="H54" s="38">
        <v>68</v>
      </c>
      <c r="I54" s="38">
        <v>58</v>
      </c>
      <c r="J54" s="38">
        <v>7</v>
      </c>
      <c r="K54" s="38">
        <v>130</v>
      </c>
      <c r="L54" s="38">
        <v>69</v>
      </c>
      <c r="M54" s="38">
        <v>4</v>
      </c>
      <c r="N54" s="38">
        <v>0</v>
      </c>
      <c r="O54" s="38">
        <v>2</v>
      </c>
      <c r="P54" s="38">
        <v>446</v>
      </c>
    </row>
    <row r="55" spans="2:16" ht="16.5" customHeight="1">
      <c r="B55" s="7" t="s">
        <v>17</v>
      </c>
      <c r="C55" s="9" t="s">
        <v>36</v>
      </c>
      <c r="D55" s="38">
        <v>491</v>
      </c>
      <c r="E55" s="38">
        <v>352</v>
      </c>
      <c r="F55" s="38">
        <v>21</v>
      </c>
      <c r="G55" s="38">
        <v>49</v>
      </c>
      <c r="H55" s="38">
        <v>101</v>
      </c>
      <c r="I55" s="38">
        <v>48</v>
      </c>
      <c r="J55" s="38">
        <v>41</v>
      </c>
      <c r="K55" s="38">
        <v>356</v>
      </c>
      <c r="L55" s="38">
        <v>134</v>
      </c>
      <c r="M55" s="38">
        <v>27</v>
      </c>
      <c r="N55" s="38">
        <v>1</v>
      </c>
      <c r="O55" s="38">
        <v>4</v>
      </c>
      <c r="P55" s="38">
        <v>1520</v>
      </c>
    </row>
    <row r="56" spans="2:16" ht="16.5" customHeight="1">
      <c r="B56" s="7" t="s">
        <v>18</v>
      </c>
      <c r="C56" s="9" t="s">
        <v>161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1</v>
      </c>
      <c r="L56" s="38">
        <v>0</v>
      </c>
      <c r="M56" s="38">
        <v>0</v>
      </c>
      <c r="N56" s="38">
        <v>0</v>
      </c>
      <c r="O56" s="38">
        <v>0</v>
      </c>
      <c r="P56" s="38">
        <v>8</v>
      </c>
    </row>
    <row r="57" spans="2:16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6" ht="5.25" customHeight="1">
      <c r="C58" s="1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D3D3F5"/>
    <pageSetUpPr fitToPage="1"/>
  </sheetPr>
  <dimension ref="B2:O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1.42578125" style="15" customWidth="1"/>
    <col min="3" max="3" width="7" style="15" customWidth="1"/>
    <col min="4" max="4" width="6.5703125" style="15" customWidth="1"/>
    <col min="5" max="5" width="8.85546875" style="15" customWidth="1"/>
    <col min="6" max="6" width="7.140625" style="15" customWidth="1"/>
    <col min="7" max="7" width="7.28515625" style="15" customWidth="1"/>
    <col min="8" max="8" width="6.28515625" style="15" customWidth="1"/>
    <col min="9" max="9" width="7.42578125" style="15" customWidth="1"/>
    <col min="10" max="10" width="7.140625" style="15" customWidth="1"/>
    <col min="11" max="11" width="7.28515625" style="15" customWidth="1"/>
    <col min="12" max="12" width="7" style="15" customWidth="1"/>
    <col min="13" max="13" width="7.140625" style="15" customWidth="1"/>
    <col min="14" max="14" width="6.85546875" style="15" customWidth="1"/>
    <col min="15" max="15" width="7.5703125" style="15" customWidth="1"/>
    <col min="16" max="16384" width="9.140625" style="15"/>
  </cols>
  <sheetData>
    <row r="2" spans="2:15" ht="15">
      <c r="B2" s="14"/>
      <c r="C2" s="14"/>
      <c r="D2" s="14"/>
      <c r="H2" s="14"/>
      <c r="O2" s="14" t="s">
        <v>208</v>
      </c>
    </row>
    <row r="3" spans="2:15" ht="36" customHeight="1">
      <c r="B3" s="145" t="s">
        <v>234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15" ht="3.75" customHeight="1"/>
    <row r="5" spans="2:1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15" ht="3" customHeight="1"/>
    <row r="8" spans="2:15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63"/>
    </row>
    <row r="9" spans="2:15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5" s="16" customFormat="1" ht="88.5" customHeight="1">
      <c r="B10" s="157"/>
      <c r="C10" s="98" t="s">
        <v>224</v>
      </c>
      <c r="D10" s="27" t="s">
        <v>474</v>
      </c>
      <c r="E10" s="98" t="s">
        <v>475</v>
      </c>
      <c r="F10" s="27" t="s">
        <v>225</v>
      </c>
      <c r="G10" s="98" t="s">
        <v>226</v>
      </c>
      <c r="H10" s="27" t="s">
        <v>227</v>
      </c>
      <c r="I10" s="98" t="s">
        <v>228</v>
      </c>
      <c r="J10" s="98" t="s">
        <v>232</v>
      </c>
      <c r="K10" s="27" t="s">
        <v>233</v>
      </c>
      <c r="L10" s="98" t="s">
        <v>229</v>
      </c>
      <c r="M10" s="27" t="s">
        <v>230</v>
      </c>
      <c r="N10" s="98" t="s">
        <v>231</v>
      </c>
      <c r="O10" s="27" t="s">
        <v>187</v>
      </c>
    </row>
    <row r="11" spans="2:1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 ht="15.75" customHeight="1">
      <c r="B12" s="5" t="s">
        <v>19</v>
      </c>
      <c r="C12" s="6">
        <v>15454</v>
      </c>
      <c r="D12" s="6">
        <v>10160</v>
      </c>
      <c r="E12" s="6">
        <v>848</v>
      </c>
      <c r="F12" s="6">
        <v>1603</v>
      </c>
      <c r="G12" s="6">
        <v>7677</v>
      </c>
      <c r="H12" s="6">
        <v>4117</v>
      </c>
      <c r="I12" s="6">
        <v>2036</v>
      </c>
      <c r="J12" s="6">
        <v>12040</v>
      </c>
      <c r="K12" s="6">
        <v>6102</v>
      </c>
      <c r="L12" s="6">
        <v>1163</v>
      </c>
      <c r="M12" s="6">
        <v>644</v>
      </c>
      <c r="N12" s="6">
        <v>430</v>
      </c>
      <c r="O12" s="6">
        <v>36902</v>
      </c>
    </row>
    <row r="13" spans="2:15" ht="15.75" customHeight="1">
      <c r="B13" s="11" t="s">
        <v>43</v>
      </c>
      <c r="C13" s="18">
        <v>927</v>
      </c>
      <c r="D13" s="18">
        <v>1433</v>
      </c>
      <c r="E13" s="18">
        <v>97</v>
      </c>
      <c r="F13" s="18">
        <v>136</v>
      </c>
      <c r="G13" s="18">
        <v>698</v>
      </c>
      <c r="H13" s="18">
        <v>342</v>
      </c>
      <c r="I13" s="18">
        <v>144</v>
      </c>
      <c r="J13" s="18">
        <v>1572</v>
      </c>
      <c r="K13" s="18">
        <v>613</v>
      </c>
      <c r="L13" s="18">
        <v>54</v>
      </c>
      <c r="M13" s="18">
        <v>42</v>
      </c>
      <c r="N13" s="18">
        <v>58</v>
      </c>
      <c r="O13" s="18">
        <v>3113</v>
      </c>
    </row>
    <row r="14" spans="2:15" ht="15.75" customHeight="1">
      <c r="B14" s="11" t="s">
        <v>44</v>
      </c>
      <c r="C14" s="18">
        <v>235</v>
      </c>
      <c r="D14" s="18">
        <v>105</v>
      </c>
      <c r="E14" s="18">
        <v>32</v>
      </c>
      <c r="F14" s="18">
        <v>17</v>
      </c>
      <c r="G14" s="18">
        <v>79</v>
      </c>
      <c r="H14" s="18">
        <v>41</v>
      </c>
      <c r="I14" s="18">
        <v>100</v>
      </c>
      <c r="J14" s="18">
        <v>123</v>
      </c>
      <c r="K14" s="18">
        <v>104</v>
      </c>
      <c r="L14" s="18">
        <v>5</v>
      </c>
      <c r="M14" s="18">
        <v>5</v>
      </c>
      <c r="N14" s="18">
        <v>33</v>
      </c>
      <c r="O14" s="18">
        <v>674</v>
      </c>
    </row>
    <row r="15" spans="2:15" ht="15.75" customHeight="1">
      <c r="B15" s="11" t="s">
        <v>46</v>
      </c>
      <c r="C15" s="18">
        <v>1273</v>
      </c>
      <c r="D15" s="18">
        <v>532</v>
      </c>
      <c r="E15" s="18">
        <v>39</v>
      </c>
      <c r="F15" s="18">
        <v>287</v>
      </c>
      <c r="G15" s="18">
        <v>617</v>
      </c>
      <c r="H15" s="18">
        <v>263</v>
      </c>
      <c r="I15" s="18">
        <v>142</v>
      </c>
      <c r="J15" s="18">
        <v>512</v>
      </c>
      <c r="K15" s="18">
        <v>421</v>
      </c>
      <c r="L15" s="18">
        <v>66</v>
      </c>
      <c r="M15" s="18">
        <v>45</v>
      </c>
      <c r="N15" s="18">
        <v>28</v>
      </c>
      <c r="O15" s="18">
        <v>2302</v>
      </c>
    </row>
    <row r="16" spans="2:15" ht="15.75" customHeight="1">
      <c r="B16" s="11" t="s">
        <v>45</v>
      </c>
      <c r="C16" s="18">
        <v>434</v>
      </c>
      <c r="D16" s="18">
        <v>271</v>
      </c>
      <c r="E16" s="18">
        <v>9</v>
      </c>
      <c r="F16" s="18">
        <v>11</v>
      </c>
      <c r="G16" s="18">
        <v>140</v>
      </c>
      <c r="H16" s="18">
        <v>67</v>
      </c>
      <c r="I16" s="18">
        <v>139</v>
      </c>
      <c r="J16" s="18">
        <v>287</v>
      </c>
      <c r="K16" s="18">
        <v>58</v>
      </c>
      <c r="L16" s="18">
        <v>7</v>
      </c>
      <c r="M16" s="18">
        <v>3</v>
      </c>
      <c r="N16" s="18">
        <v>19</v>
      </c>
      <c r="O16" s="18">
        <v>164</v>
      </c>
    </row>
    <row r="17" spans="2:15" ht="15.75" customHeight="1">
      <c r="B17" s="11" t="s">
        <v>47</v>
      </c>
      <c r="C17" s="18">
        <v>155</v>
      </c>
      <c r="D17" s="18">
        <v>87</v>
      </c>
      <c r="E17" s="18">
        <v>11</v>
      </c>
      <c r="F17" s="18">
        <v>10</v>
      </c>
      <c r="G17" s="18">
        <v>127</v>
      </c>
      <c r="H17" s="18">
        <v>69</v>
      </c>
      <c r="I17" s="18">
        <v>40</v>
      </c>
      <c r="J17" s="18">
        <v>119</v>
      </c>
      <c r="K17" s="18">
        <v>59</v>
      </c>
      <c r="L17" s="18">
        <v>16</v>
      </c>
      <c r="M17" s="18">
        <v>11</v>
      </c>
      <c r="N17" s="18">
        <v>2</v>
      </c>
      <c r="O17" s="18">
        <v>805</v>
      </c>
    </row>
    <row r="18" spans="2:15" ht="15.75" customHeight="1">
      <c r="B18" s="11" t="s">
        <v>48</v>
      </c>
      <c r="C18" s="18">
        <v>999</v>
      </c>
      <c r="D18" s="18">
        <v>412</v>
      </c>
      <c r="E18" s="18">
        <v>63</v>
      </c>
      <c r="F18" s="18">
        <v>232</v>
      </c>
      <c r="G18" s="18">
        <v>394</v>
      </c>
      <c r="H18" s="18">
        <v>228</v>
      </c>
      <c r="I18" s="18">
        <v>128</v>
      </c>
      <c r="J18" s="18">
        <v>661</v>
      </c>
      <c r="K18" s="18">
        <v>362</v>
      </c>
      <c r="L18" s="18">
        <v>71</v>
      </c>
      <c r="M18" s="18">
        <v>43</v>
      </c>
      <c r="N18" s="18">
        <v>9</v>
      </c>
      <c r="O18" s="18">
        <v>1990</v>
      </c>
    </row>
    <row r="19" spans="2:15" ht="15.75" customHeight="1">
      <c r="B19" s="11" t="s">
        <v>49</v>
      </c>
      <c r="C19" s="18">
        <v>220</v>
      </c>
      <c r="D19" s="18">
        <v>128</v>
      </c>
      <c r="E19" s="18">
        <v>21</v>
      </c>
      <c r="F19" s="18">
        <v>17</v>
      </c>
      <c r="G19" s="18">
        <v>135</v>
      </c>
      <c r="H19" s="18">
        <v>42</v>
      </c>
      <c r="I19" s="18">
        <v>79</v>
      </c>
      <c r="J19" s="18">
        <v>153</v>
      </c>
      <c r="K19" s="18">
        <v>72</v>
      </c>
      <c r="L19" s="18">
        <v>19</v>
      </c>
      <c r="M19" s="18">
        <v>14</v>
      </c>
      <c r="N19" s="18">
        <v>10</v>
      </c>
      <c r="O19" s="18">
        <v>602</v>
      </c>
    </row>
    <row r="20" spans="2:15" ht="15.75" customHeight="1">
      <c r="B20" s="11" t="s">
        <v>50</v>
      </c>
      <c r="C20" s="18">
        <v>1532</v>
      </c>
      <c r="D20" s="18">
        <v>725</v>
      </c>
      <c r="E20" s="18">
        <v>61</v>
      </c>
      <c r="F20" s="18">
        <v>67</v>
      </c>
      <c r="G20" s="18">
        <v>568</v>
      </c>
      <c r="H20" s="18">
        <v>296</v>
      </c>
      <c r="I20" s="18">
        <v>40</v>
      </c>
      <c r="J20" s="18">
        <v>810</v>
      </c>
      <c r="K20" s="18">
        <v>358</v>
      </c>
      <c r="L20" s="18">
        <v>75</v>
      </c>
      <c r="M20" s="18">
        <v>32</v>
      </c>
      <c r="N20" s="18">
        <v>18</v>
      </c>
      <c r="O20" s="18">
        <v>2015</v>
      </c>
    </row>
    <row r="21" spans="2:15" ht="15.75" customHeight="1">
      <c r="B21" s="11" t="s">
        <v>51</v>
      </c>
      <c r="C21" s="18">
        <v>66</v>
      </c>
      <c r="D21" s="18">
        <v>63</v>
      </c>
      <c r="E21" s="18">
        <v>10</v>
      </c>
      <c r="F21" s="18">
        <v>15</v>
      </c>
      <c r="G21" s="18">
        <v>87</v>
      </c>
      <c r="H21" s="18">
        <v>51</v>
      </c>
      <c r="I21" s="18">
        <v>11</v>
      </c>
      <c r="J21" s="18">
        <v>94</v>
      </c>
      <c r="K21" s="18">
        <v>42</v>
      </c>
      <c r="L21" s="18">
        <v>14</v>
      </c>
      <c r="M21" s="18">
        <v>8</v>
      </c>
      <c r="N21" s="18">
        <v>3</v>
      </c>
      <c r="O21" s="18">
        <v>140</v>
      </c>
    </row>
    <row r="22" spans="2:15" ht="15.75" customHeight="1">
      <c r="B22" s="11" t="s">
        <v>52</v>
      </c>
      <c r="C22" s="18">
        <v>769</v>
      </c>
      <c r="D22" s="18">
        <v>619</v>
      </c>
      <c r="E22" s="18">
        <v>39</v>
      </c>
      <c r="F22" s="18">
        <v>39</v>
      </c>
      <c r="G22" s="18">
        <v>383</v>
      </c>
      <c r="H22" s="18">
        <v>232</v>
      </c>
      <c r="I22" s="18">
        <v>225</v>
      </c>
      <c r="J22" s="18">
        <v>1006</v>
      </c>
      <c r="K22" s="18">
        <v>575</v>
      </c>
      <c r="L22" s="18">
        <v>88</v>
      </c>
      <c r="M22" s="18">
        <v>50</v>
      </c>
      <c r="N22" s="18">
        <v>17</v>
      </c>
      <c r="O22" s="18">
        <v>2484</v>
      </c>
    </row>
    <row r="23" spans="2:15" ht="15.75" customHeight="1">
      <c r="B23" s="11" t="s">
        <v>53</v>
      </c>
      <c r="C23" s="18">
        <v>3196</v>
      </c>
      <c r="D23" s="18">
        <v>1795</v>
      </c>
      <c r="E23" s="18">
        <v>231</v>
      </c>
      <c r="F23" s="18">
        <v>245</v>
      </c>
      <c r="G23" s="18">
        <v>1460</v>
      </c>
      <c r="H23" s="18">
        <v>869</v>
      </c>
      <c r="I23" s="18">
        <v>275</v>
      </c>
      <c r="J23" s="18">
        <v>2438</v>
      </c>
      <c r="K23" s="18">
        <v>1183</v>
      </c>
      <c r="L23" s="18">
        <v>363</v>
      </c>
      <c r="M23" s="18">
        <v>120</v>
      </c>
      <c r="N23" s="18">
        <v>73</v>
      </c>
      <c r="O23" s="18">
        <v>9887</v>
      </c>
    </row>
    <row r="24" spans="2:15" ht="15.75" customHeight="1">
      <c r="B24" s="11" t="s">
        <v>54</v>
      </c>
      <c r="C24" s="18">
        <v>109</v>
      </c>
      <c r="D24" s="18">
        <v>36</v>
      </c>
      <c r="E24" s="18">
        <v>5</v>
      </c>
      <c r="F24" s="18">
        <v>3</v>
      </c>
      <c r="G24" s="18">
        <v>49</v>
      </c>
      <c r="H24" s="18">
        <v>31</v>
      </c>
      <c r="I24" s="18">
        <v>13</v>
      </c>
      <c r="J24" s="18">
        <v>57</v>
      </c>
      <c r="K24" s="18">
        <v>58</v>
      </c>
      <c r="L24" s="18">
        <v>8</v>
      </c>
      <c r="M24" s="18">
        <v>8</v>
      </c>
      <c r="N24" s="18">
        <v>2</v>
      </c>
      <c r="O24" s="18">
        <v>520</v>
      </c>
    </row>
    <row r="25" spans="2:15" ht="15.75" customHeight="1">
      <c r="B25" s="11" t="s">
        <v>55</v>
      </c>
      <c r="C25" s="18">
        <v>2693</v>
      </c>
      <c r="D25" s="18">
        <v>2003</v>
      </c>
      <c r="E25" s="18">
        <v>99</v>
      </c>
      <c r="F25" s="18">
        <v>326</v>
      </c>
      <c r="G25" s="18">
        <v>1380</v>
      </c>
      <c r="H25" s="18">
        <v>668</v>
      </c>
      <c r="I25" s="18">
        <v>165</v>
      </c>
      <c r="J25" s="18">
        <v>1548</v>
      </c>
      <c r="K25" s="18">
        <v>906</v>
      </c>
      <c r="L25" s="18">
        <v>166</v>
      </c>
      <c r="M25" s="18">
        <v>121</v>
      </c>
      <c r="N25" s="18">
        <v>62</v>
      </c>
      <c r="O25" s="18">
        <v>5574</v>
      </c>
    </row>
    <row r="26" spans="2:15" ht="15.75" customHeight="1">
      <c r="B26" s="11" t="s">
        <v>56</v>
      </c>
      <c r="C26" s="18">
        <v>628</v>
      </c>
      <c r="D26" s="18">
        <v>319</v>
      </c>
      <c r="E26" s="18">
        <v>34</v>
      </c>
      <c r="F26" s="18">
        <v>44</v>
      </c>
      <c r="G26" s="18">
        <v>301</v>
      </c>
      <c r="H26" s="18">
        <v>202</v>
      </c>
      <c r="I26" s="18">
        <v>44</v>
      </c>
      <c r="J26" s="18">
        <v>920</v>
      </c>
      <c r="K26" s="18">
        <v>382</v>
      </c>
      <c r="L26" s="18">
        <v>51</v>
      </c>
      <c r="M26" s="18">
        <v>28</v>
      </c>
      <c r="N26" s="18">
        <v>16</v>
      </c>
      <c r="O26" s="18">
        <v>1745</v>
      </c>
    </row>
    <row r="27" spans="2:15" ht="15.75" customHeight="1">
      <c r="B27" s="11" t="s">
        <v>57</v>
      </c>
      <c r="C27" s="18">
        <v>674</v>
      </c>
      <c r="D27" s="18">
        <v>392</v>
      </c>
      <c r="E27" s="18">
        <v>58</v>
      </c>
      <c r="F27" s="18">
        <v>64</v>
      </c>
      <c r="G27" s="18">
        <v>463</v>
      </c>
      <c r="H27" s="18">
        <v>237</v>
      </c>
      <c r="I27" s="18">
        <v>86</v>
      </c>
      <c r="J27" s="18">
        <v>685</v>
      </c>
      <c r="K27" s="18">
        <v>460</v>
      </c>
      <c r="L27" s="18">
        <v>98</v>
      </c>
      <c r="M27" s="18">
        <v>71</v>
      </c>
      <c r="N27" s="18">
        <v>31</v>
      </c>
      <c r="O27" s="18">
        <v>2060</v>
      </c>
    </row>
    <row r="28" spans="2:15" ht="15.75" customHeight="1">
      <c r="B28" s="11" t="s">
        <v>58</v>
      </c>
      <c r="C28" s="18">
        <v>713</v>
      </c>
      <c r="D28" s="18">
        <v>920</v>
      </c>
      <c r="E28" s="18">
        <v>14</v>
      </c>
      <c r="F28" s="18">
        <v>32</v>
      </c>
      <c r="G28" s="18">
        <v>249</v>
      </c>
      <c r="H28" s="18">
        <v>141</v>
      </c>
      <c r="I28" s="18">
        <v>107</v>
      </c>
      <c r="J28" s="18">
        <v>271</v>
      </c>
      <c r="K28" s="18">
        <v>106</v>
      </c>
      <c r="L28" s="18">
        <v>20</v>
      </c>
      <c r="M28" s="18">
        <v>14</v>
      </c>
      <c r="N28" s="18">
        <v>19</v>
      </c>
      <c r="O28" s="18">
        <v>1614</v>
      </c>
    </row>
    <row r="29" spans="2:15" ht="15.75" customHeight="1">
      <c r="B29" s="11" t="s">
        <v>59</v>
      </c>
      <c r="C29" s="18">
        <v>527</v>
      </c>
      <c r="D29" s="18">
        <v>170</v>
      </c>
      <c r="E29" s="18">
        <v>11</v>
      </c>
      <c r="F29" s="18">
        <v>22</v>
      </c>
      <c r="G29" s="18">
        <v>236</v>
      </c>
      <c r="H29" s="18">
        <v>127</v>
      </c>
      <c r="I29" s="18">
        <v>239</v>
      </c>
      <c r="J29" s="18">
        <v>419</v>
      </c>
      <c r="K29" s="18">
        <v>133</v>
      </c>
      <c r="L29" s="18">
        <v>13</v>
      </c>
      <c r="M29" s="18">
        <v>12</v>
      </c>
      <c r="N29" s="18">
        <v>21</v>
      </c>
      <c r="O29" s="18">
        <v>423</v>
      </c>
    </row>
    <row r="30" spans="2:15" ht="15.75" customHeight="1">
      <c r="B30" s="11" t="s">
        <v>60</v>
      </c>
      <c r="C30" s="18">
        <v>304</v>
      </c>
      <c r="D30" s="18">
        <v>150</v>
      </c>
      <c r="E30" s="18">
        <v>14</v>
      </c>
      <c r="F30" s="18">
        <v>36</v>
      </c>
      <c r="G30" s="18">
        <v>311</v>
      </c>
      <c r="H30" s="18">
        <v>211</v>
      </c>
      <c r="I30" s="18">
        <v>59</v>
      </c>
      <c r="J30" s="18">
        <v>365</v>
      </c>
      <c r="K30" s="18">
        <v>210</v>
      </c>
      <c r="L30" s="18">
        <v>29</v>
      </c>
      <c r="M30" s="18">
        <v>17</v>
      </c>
      <c r="N30" s="18">
        <v>9</v>
      </c>
      <c r="O30" s="18">
        <v>790</v>
      </c>
    </row>
    <row r="31" spans="2:15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D3D3F5"/>
    <pageSetUpPr fitToPage="1"/>
  </sheetPr>
  <dimension ref="B2:R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6.85546875" style="15" customWidth="1"/>
    <col min="5" max="5" width="6.28515625" style="15" customWidth="1"/>
    <col min="6" max="6" width="6.85546875" style="15" customWidth="1"/>
    <col min="7" max="7" width="6" style="15" customWidth="1"/>
    <col min="8" max="8" width="6.28515625" style="15" customWidth="1"/>
    <col min="9" max="10" width="6.7109375" style="15" customWidth="1"/>
    <col min="11" max="11" width="6.85546875" style="15" customWidth="1"/>
    <col min="12" max="14" width="6.85546875" style="15" bestFit="1" customWidth="1"/>
    <col min="15" max="15" width="5.7109375" style="15" customWidth="1"/>
    <col min="16" max="16" width="7" style="15" customWidth="1"/>
    <col min="17" max="17" width="6.85546875" style="15" bestFit="1" customWidth="1"/>
    <col min="18" max="18" width="6.7109375" style="15" customWidth="1"/>
    <col min="19" max="16384" width="9.140625" style="15"/>
  </cols>
  <sheetData>
    <row r="2" spans="2:18" ht="15">
      <c r="C2" s="14"/>
      <c r="D2" s="14"/>
      <c r="E2" s="14"/>
      <c r="R2" s="14" t="s">
        <v>209</v>
      </c>
    </row>
    <row r="3" spans="2:18" ht="28.5" customHeight="1">
      <c r="B3" s="145" t="s">
        <v>237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2:18" ht="3.75" customHeight="1"/>
    <row r="5" spans="2:18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</row>
    <row r="6" spans="2:18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2:18" ht="3" customHeight="1"/>
    <row r="8" spans="2:18" ht="28.5" customHeight="1">
      <c r="B8" s="157" t="s">
        <v>38</v>
      </c>
      <c r="C8" s="157"/>
      <c r="D8" s="162" t="s">
        <v>178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63"/>
    </row>
    <row r="9" spans="2:18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95"/>
    </row>
    <row r="10" spans="2:18" s="16" customFormat="1" ht="112.5" customHeight="1">
      <c r="B10" s="157"/>
      <c r="C10" s="157"/>
      <c r="D10" s="99" t="s">
        <v>238</v>
      </c>
      <c r="E10" s="98" t="s">
        <v>239</v>
      </c>
      <c r="F10" s="27" t="s">
        <v>240</v>
      </c>
      <c r="G10" s="98" t="s">
        <v>241</v>
      </c>
      <c r="H10" s="27" t="s">
        <v>242</v>
      </c>
      <c r="I10" s="98" t="s">
        <v>243</v>
      </c>
      <c r="J10" s="27" t="s">
        <v>244</v>
      </c>
      <c r="K10" s="98" t="s">
        <v>245</v>
      </c>
      <c r="L10" s="27" t="s">
        <v>246</v>
      </c>
      <c r="M10" s="98" t="s">
        <v>247</v>
      </c>
      <c r="N10" s="27" t="s">
        <v>251</v>
      </c>
      <c r="O10" s="98" t="s">
        <v>248</v>
      </c>
      <c r="P10" s="27" t="s">
        <v>249</v>
      </c>
      <c r="Q10" s="98" t="s">
        <v>254</v>
      </c>
      <c r="R10" s="97" t="s">
        <v>250</v>
      </c>
    </row>
    <row r="11" spans="2:18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2:18" ht="16.5" customHeight="1">
      <c r="C12" s="5" t="s">
        <v>19</v>
      </c>
      <c r="D12" s="48">
        <v>1639</v>
      </c>
      <c r="E12" s="48">
        <v>2030</v>
      </c>
      <c r="F12" s="48">
        <v>13703</v>
      </c>
      <c r="G12" s="48">
        <v>73</v>
      </c>
      <c r="H12" s="48">
        <v>38</v>
      </c>
      <c r="I12" s="48">
        <v>10899</v>
      </c>
      <c r="J12" s="48">
        <v>1558</v>
      </c>
      <c r="K12" s="48">
        <v>3409</v>
      </c>
      <c r="L12" s="48">
        <v>43691</v>
      </c>
      <c r="M12" s="48">
        <v>56339</v>
      </c>
      <c r="N12" s="48">
        <v>18075</v>
      </c>
      <c r="O12" s="48">
        <v>2882</v>
      </c>
      <c r="P12" s="48">
        <v>2293</v>
      </c>
      <c r="Q12" s="48">
        <v>22463</v>
      </c>
      <c r="R12" s="48">
        <v>45529</v>
      </c>
    </row>
    <row r="13" spans="2:18" ht="16.5" customHeight="1">
      <c r="B13" s="7" t="s">
        <v>20</v>
      </c>
      <c r="C13" s="8" t="s">
        <v>26</v>
      </c>
      <c r="D13" s="49">
        <v>24</v>
      </c>
      <c r="E13" s="49">
        <v>26</v>
      </c>
      <c r="F13" s="49">
        <v>333</v>
      </c>
      <c r="G13" s="49">
        <v>0</v>
      </c>
      <c r="H13" s="49">
        <v>9</v>
      </c>
      <c r="I13" s="49">
        <v>551</v>
      </c>
      <c r="J13" s="49">
        <v>45</v>
      </c>
      <c r="K13" s="49">
        <v>44</v>
      </c>
      <c r="L13" s="49">
        <v>1255</v>
      </c>
      <c r="M13" s="49">
        <v>2435</v>
      </c>
      <c r="N13" s="49">
        <v>998</v>
      </c>
      <c r="O13" s="49">
        <v>47</v>
      </c>
      <c r="P13" s="49">
        <v>19</v>
      </c>
      <c r="Q13" s="49">
        <v>428</v>
      </c>
      <c r="R13" s="49">
        <v>1449</v>
      </c>
    </row>
    <row r="14" spans="2:18" ht="16.5" customHeight="1">
      <c r="B14" s="7" t="s">
        <v>0</v>
      </c>
      <c r="C14" s="8" t="s">
        <v>21</v>
      </c>
      <c r="D14" s="49">
        <v>1</v>
      </c>
      <c r="E14" s="49">
        <v>111</v>
      </c>
      <c r="F14" s="49">
        <v>121</v>
      </c>
      <c r="G14" s="49">
        <v>4</v>
      </c>
      <c r="H14" s="49">
        <v>0</v>
      </c>
      <c r="I14" s="49">
        <v>63</v>
      </c>
      <c r="J14" s="49">
        <v>7</v>
      </c>
      <c r="K14" s="49">
        <v>30</v>
      </c>
      <c r="L14" s="49">
        <v>240</v>
      </c>
      <c r="M14" s="49">
        <v>262</v>
      </c>
      <c r="N14" s="49">
        <v>238</v>
      </c>
      <c r="O14" s="49">
        <v>31</v>
      </c>
      <c r="P14" s="49">
        <v>22</v>
      </c>
      <c r="Q14" s="49">
        <v>59</v>
      </c>
      <c r="R14" s="49">
        <v>151</v>
      </c>
    </row>
    <row r="15" spans="2:18" ht="16.5" customHeight="1">
      <c r="B15" s="7" t="s">
        <v>1</v>
      </c>
      <c r="C15" s="8" t="s">
        <v>22</v>
      </c>
      <c r="D15" s="49">
        <f>+SUM(D16:D39)</f>
        <v>342</v>
      </c>
      <c r="E15" s="49">
        <f t="shared" ref="E15:R15" si="0">+SUM(E16:E39)</f>
        <v>62</v>
      </c>
      <c r="F15" s="49">
        <f t="shared" si="0"/>
        <v>1822</v>
      </c>
      <c r="G15" s="49">
        <f t="shared" si="0"/>
        <v>7</v>
      </c>
      <c r="H15" s="49">
        <f t="shared" si="0"/>
        <v>0</v>
      </c>
      <c r="I15" s="49">
        <f t="shared" si="0"/>
        <v>1311</v>
      </c>
      <c r="J15" s="49">
        <f t="shared" si="0"/>
        <v>358</v>
      </c>
      <c r="K15" s="49">
        <f t="shared" si="0"/>
        <v>742</v>
      </c>
      <c r="L15" s="49">
        <f t="shared" si="0"/>
        <v>7128</v>
      </c>
      <c r="M15" s="49">
        <f t="shared" si="0"/>
        <v>10322</v>
      </c>
      <c r="N15" s="49">
        <f t="shared" si="0"/>
        <v>5329</v>
      </c>
      <c r="O15" s="49">
        <f t="shared" si="0"/>
        <v>1269</v>
      </c>
      <c r="P15" s="49">
        <f t="shared" si="0"/>
        <v>329</v>
      </c>
      <c r="Q15" s="49">
        <f t="shared" si="0"/>
        <v>2853</v>
      </c>
      <c r="R15" s="49">
        <f t="shared" si="0"/>
        <v>5665</v>
      </c>
    </row>
    <row r="16" spans="2:18" hidden="1" outlineLevel="1">
      <c r="B16" s="116">
        <v>10</v>
      </c>
      <c r="C16" s="117" t="s">
        <v>523</v>
      </c>
      <c r="D16" s="120">
        <v>65</v>
      </c>
      <c r="E16" s="120">
        <v>1</v>
      </c>
      <c r="F16" s="120">
        <v>153</v>
      </c>
      <c r="G16" s="120">
        <v>1</v>
      </c>
      <c r="H16" s="120">
        <v>0</v>
      </c>
      <c r="I16" s="120">
        <v>358</v>
      </c>
      <c r="J16" s="120">
        <v>44</v>
      </c>
      <c r="K16" s="120">
        <v>97</v>
      </c>
      <c r="L16" s="120">
        <v>903</v>
      </c>
      <c r="M16" s="120">
        <v>1440</v>
      </c>
      <c r="N16" s="120">
        <v>597</v>
      </c>
      <c r="O16" s="120">
        <v>116</v>
      </c>
      <c r="P16" s="120">
        <v>37</v>
      </c>
      <c r="Q16" s="120">
        <v>445</v>
      </c>
      <c r="R16" s="120">
        <v>935</v>
      </c>
    </row>
    <row r="17" spans="2:18" hidden="1" outlineLevel="1">
      <c r="B17" s="116">
        <v>11</v>
      </c>
      <c r="C17" s="117" t="s">
        <v>524</v>
      </c>
      <c r="D17" s="120">
        <v>5</v>
      </c>
      <c r="E17" s="120">
        <v>2</v>
      </c>
      <c r="F17" s="120">
        <v>58</v>
      </c>
      <c r="G17" s="120">
        <v>1</v>
      </c>
      <c r="H17" s="120">
        <v>0</v>
      </c>
      <c r="I17" s="120">
        <v>47</v>
      </c>
      <c r="J17" s="120">
        <v>55</v>
      </c>
      <c r="K17" s="120">
        <v>16</v>
      </c>
      <c r="L17" s="120">
        <v>166</v>
      </c>
      <c r="M17" s="120">
        <v>216</v>
      </c>
      <c r="N17" s="120">
        <v>96</v>
      </c>
      <c r="O17" s="120">
        <v>29</v>
      </c>
      <c r="P17" s="120">
        <v>11</v>
      </c>
      <c r="Q17" s="120">
        <v>62</v>
      </c>
      <c r="R17" s="120">
        <v>134</v>
      </c>
    </row>
    <row r="18" spans="2:18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1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1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</row>
    <row r="19" spans="2:18" hidden="1" outlineLevel="1">
      <c r="B19" s="116">
        <v>13</v>
      </c>
      <c r="C19" s="117" t="s">
        <v>526</v>
      </c>
      <c r="D19" s="120">
        <v>9</v>
      </c>
      <c r="E19" s="120">
        <v>1</v>
      </c>
      <c r="F19" s="120">
        <v>29</v>
      </c>
      <c r="G19" s="120">
        <v>0</v>
      </c>
      <c r="H19" s="120">
        <v>0</v>
      </c>
      <c r="I19" s="120">
        <v>26</v>
      </c>
      <c r="J19" s="120">
        <v>2</v>
      </c>
      <c r="K19" s="120">
        <v>13</v>
      </c>
      <c r="L19" s="120">
        <v>225</v>
      </c>
      <c r="M19" s="120">
        <v>446</v>
      </c>
      <c r="N19" s="120">
        <v>196</v>
      </c>
      <c r="O19" s="120">
        <v>58</v>
      </c>
      <c r="P19" s="120">
        <v>9</v>
      </c>
      <c r="Q19" s="120">
        <v>59</v>
      </c>
      <c r="R19" s="120">
        <v>214</v>
      </c>
    </row>
    <row r="20" spans="2:18" hidden="1" outlineLevel="1">
      <c r="B20" s="116">
        <v>14</v>
      </c>
      <c r="C20" s="117" t="s">
        <v>527</v>
      </c>
      <c r="D20" s="120">
        <v>12</v>
      </c>
      <c r="E20" s="120">
        <v>0</v>
      </c>
      <c r="F20" s="120">
        <v>21</v>
      </c>
      <c r="G20" s="120">
        <v>0</v>
      </c>
      <c r="H20" s="120">
        <v>0</v>
      </c>
      <c r="I20" s="120">
        <v>63</v>
      </c>
      <c r="J20" s="120">
        <v>5</v>
      </c>
      <c r="K20" s="120">
        <v>6</v>
      </c>
      <c r="L20" s="120">
        <v>344</v>
      </c>
      <c r="M20" s="120">
        <v>707</v>
      </c>
      <c r="N20" s="120">
        <v>278</v>
      </c>
      <c r="O20" s="120">
        <v>113</v>
      </c>
      <c r="P20" s="120">
        <v>1</v>
      </c>
      <c r="Q20" s="120">
        <v>91</v>
      </c>
      <c r="R20" s="120">
        <v>409</v>
      </c>
    </row>
    <row r="21" spans="2:18" hidden="1" outlineLevel="1">
      <c r="B21" s="116">
        <v>15</v>
      </c>
      <c r="C21" s="117" t="s">
        <v>528</v>
      </c>
      <c r="D21" s="120">
        <v>11</v>
      </c>
      <c r="E21" s="120">
        <v>0</v>
      </c>
      <c r="F21" s="120">
        <v>10</v>
      </c>
      <c r="G21" s="120">
        <v>0</v>
      </c>
      <c r="H21" s="120">
        <v>0</v>
      </c>
      <c r="I21" s="120">
        <v>35</v>
      </c>
      <c r="J21" s="120">
        <v>0</v>
      </c>
      <c r="K21" s="120">
        <v>12</v>
      </c>
      <c r="L21" s="120">
        <v>306</v>
      </c>
      <c r="M21" s="120">
        <v>504</v>
      </c>
      <c r="N21" s="120">
        <v>294</v>
      </c>
      <c r="O21" s="120">
        <v>82</v>
      </c>
      <c r="P21" s="120">
        <v>1</v>
      </c>
      <c r="Q21" s="120">
        <v>81</v>
      </c>
      <c r="R21" s="120">
        <v>206</v>
      </c>
    </row>
    <row r="22" spans="2:18" hidden="1" outlineLevel="1">
      <c r="B22" s="116">
        <v>16</v>
      </c>
      <c r="C22" s="117" t="s">
        <v>529</v>
      </c>
      <c r="D22" s="120">
        <v>31</v>
      </c>
      <c r="E22" s="120">
        <v>2</v>
      </c>
      <c r="F22" s="120">
        <v>141</v>
      </c>
      <c r="G22" s="120">
        <v>2</v>
      </c>
      <c r="H22" s="120">
        <v>0</v>
      </c>
      <c r="I22" s="120">
        <v>105</v>
      </c>
      <c r="J22" s="120">
        <v>21</v>
      </c>
      <c r="K22" s="120">
        <v>78</v>
      </c>
      <c r="L22" s="120">
        <v>553</v>
      </c>
      <c r="M22" s="120">
        <v>758</v>
      </c>
      <c r="N22" s="120">
        <v>535</v>
      </c>
      <c r="O22" s="120">
        <v>97</v>
      </c>
      <c r="P22" s="120">
        <v>14</v>
      </c>
      <c r="Q22" s="120">
        <v>249</v>
      </c>
      <c r="R22" s="120">
        <v>431</v>
      </c>
    </row>
    <row r="23" spans="2:18" hidden="1" outlineLevel="1">
      <c r="B23" s="116">
        <v>17</v>
      </c>
      <c r="C23" s="117" t="s">
        <v>530</v>
      </c>
      <c r="D23" s="120">
        <v>8</v>
      </c>
      <c r="E23" s="120">
        <v>0</v>
      </c>
      <c r="F23" s="120">
        <v>28</v>
      </c>
      <c r="G23" s="120">
        <v>0</v>
      </c>
      <c r="H23" s="120">
        <v>0</v>
      </c>
      <c r="I23" s="120">
        <v>7</v>
      </c>
      <c r="J23" s="120">
        <v>11</v>
      </c>
      <c r="K23" s="120">
        <v>23</v>
      </c>
      <c r="L23" s="120">
        <v>104</v>
      </c>
      <c r="M23" s="120">
        <v>149</v>
      </c>
      <c r="N23" s="120">
        <v>53</v>
      </c>
      <c r="O23" s="120">
        <v>17</v>
      </c>
      <c r="P23" s="120">
        <v>9</v>
      </c>
      <c r="Q23" s="120">
        <v>59</v>
      </c>
      <c r="R23" s="120">
        <v>73</v>
      </c>
    </row>
    <row r="24" spans="2:18" hidden="1" outlineLevel="1">
      <c r="B24" s="116">
        <v>18</v>
      </c>
      <c r="C24" s="117" t="s">
        <v>531</v>
      </c>
      <c r="D24" s="120">
        <v>4</v>
      </c>
      <c r="E24" s="120">
        <v>0</v>
      </c>
      <c r="F24" s="120">
        <v>24</v>
      </c>
      <c r="G24" s="120">
        <v>0</v>
      </c>
      <c r="H24" s="120">
        <v>0</v>
      </c>
      <c r="I24" s="120">
        <v>17</v>
      </c>
      <c r="J24" s="120">
        <v>0</v>
      </c>
      <c r="K24" s="120">
        <v>11</v>
      </c>
      <c r="L24" s="120">
        <v>165</v>
      </c>
      <c r="M24" s="120">
        <v>275</v>
      </c>
      <c r="N24" s="120">
        <v>81</v>
      </c>
      <c r="O24" s="120">
        <v>12</v>
      </c>
      <c r="P24" s="120">
        <v>2</v>
      </c>
      <c r="Q24" s="120">
        <v>76</v>
      </c>
      <c r="R24" s="120">
        <v>180</v>
      </c>
    </row>
    <row r="25" spans="2:18" hidden="1" outlineLevel="1">
      <c r="B25" s="116">
        <v>19</v>
      </c>
      <c r="C25" s="117" t="s">
        <v>532</v>
      </c>
      <c r="D25" s="120">
        <v>1</v>
      </c>
      <c r="E25" s="120">
        <v>0</v>
      </c>
      <c r="F25" s="120">
        <v>6</v>
      </c>
      <c r="G25" s="120">
        <v>0</v>
      </c>
      <c r="H25" s="120">
        <v>0</v>
      </c>
      <c r="I25" s="120">
        <v>0</v>
      </c>
      <c r="J25" s="120">
        <v>5</v>
      </c>
      <c r="K25" s="120">
        <v>8</v>
      </c>
      <c r="L25" s="120">
        <v>5</v>
      </c>
      <c r="M25" s="120">
        <v>10</v>
      </c>
      <c r="N25" s="120">
        <v>6</v>
      </c>
      <c r="O25" s="120">
        <v>0</v>
      </c>
      <c r="P25" s="120">
        <v>3</v>
      </c>
      <c r="Q25" s="120">
        <v>6</v>
      </c>
      <c r="R25" s="120">
        <v>0</v>
      </c>
    </row>
    <row r="26" spans="2:18" hidden="1" outlineLevel="1">
      <c r="B26" s="116">
        <v>20</v>
      </c>
      <c r="C26" s="117" t="s">
        <v>533</v>
      </c>
      <c r="D26" s="120">
        <v>12</v>
      </c>
      <c r="E26" s="120">
        <v>0</v>
      </c>
      <c r="F26" s="120">
        <v>42</v>
      </c>
      <c r="G26" s="120">
        <v>0</v>
      </c>
      <c r="H26" s="120">
        <v>0</v>
      </c>
      <c r="I26" s="120">
        <v>18</v>
      </c>
      <c r="J26" s="120">
        <v>25</v>
      </c>
      <c r="K26" s="120">
        <v>60</v>
      </c>
      <c r="L26" s="120">
        <v>131</v>
      </c>
      <c r="M26" s="120">
        <v>180</v>
      </c>
      <c r="N26" s="120">
        <v>109</v>
      </c>
      <c r="O26" s="120">
        <v>29</v>
      </c>
      <c r="P26" s="120">
        <v>16</v>
      </c>
      <c r="Q26" s="120">
        <v>61</v>
      </c>
      <c r="R26" s="120">
        <v>104</v>
      </c>
    </row>
    <row r="27" spans="2:18" hidden="1" outlineLevel="1">
      <c r="B27" s="116">
        <v>21</v>
      </c>
      <c r="C27" s="117" t="s">
        <v>534</v>
      </c>
      <c r="D27" s="120">
        <v>3</v>
      </c>
      <c r="E27" s="120">
        <v>0</v>
      </c>
      <c r="F27" s="120">
        <v>7</v>
      </c>
      <c r="G27" s="120">
        <v>0</v>
      </c>
      <c r="H27" s="120">
        <v>0</v>
      </c>
      <c r="I27" s="120">
        <v>6</v>
      </c>
      <c r="J27" s="120">
        <v>3</v>
      </c>
      <c r="K27" s="120">
        <v>12</v>
      </c>
      <c r="L27" s="120">
        <v>22</v>
      </c>
      <c r="M27" s="120">
        <v>29</v>
      </c>
      <c r="N27" s="120">
        <v>21</v>
      </c>
      <c r="O27" s="120">
        <v>5</v>
      </c>
      <c r="P27" s="120">
        <v>6</v>
      </c>
      <c r="Q27" s="120">
        <v>14</v>
      </c>
      <c r="R27" s="120">
        <v>21</v>
      </c>
    </row>
    <row r="28" spans="2:18" hidden="1" outlineLevel="1">
      <c r="B28" s="116">
        <v>22</v>
      </c>
      <c r="C28" s="117" t="s">
        <v>535</v>
      </c>
      <c r="D28" s="120">
        <v>7</v>
      </c>
      <c r="E28" s="120">
        <v>0</v>
      </c>
      <c r="F28" s="120">
        <v>55</v>
      </c>
      <c r="G28" s="120">
        <v>0</v>
      </c>
      <c r="H28" s="120">
        <v>0</v>
      </c>
      <c r="I28" s="120">
        <v>17</v>
      </c>
      <c r="J28" s="120">
        <v>7</v>
      </c>
      <c r="K28" s="120">
        <v>29</v>
      </c>
      <c r="L28" s="120">
        <v>233</v>
      </c>
      <c r="M28" s="120">
        <v>348</v>
      </c>
      <c r="N28" s="120">
        <v>152</v>
      </c>
      <c r="O28" s="120">
        <v>47</v>
      </c>
      <c r="P28" s="120">
        <v>14</v>
      </c>
      <c r="Q28" s="120">
        <v>108</v>
      </c>
      <c r="R28" s="120">
        <v>130</v>
      </c>
    </row>
    <row r="29" spans="2:18" hidden="1" outlineLevel="1">
      <c r="B29" s="116">
        <v>23</v>
      </c>
      <c r="C29" s="117" t="s">
        <v>536</v>
      </c>
      <c r="D29" s="120">
        <v>22</v>
      </c>
      <c r="E29" s="120">
        <v>37</v>
      </c>
      <c r="F29" s="120">
        <v>202</v>
      </c>
      <c r="G29" s="120">
        <v>0</v>
      </c>
      <c r="H29" s="120">
        <v>0</v>
      </c>
      <c r="I29" s="120">
        <v>105</v>
      </c>
      <c r="J29" s="120">
        <v>50</v>
      </c>
      <c r="K29" s="120">
        <v>53</v>
      </c>
      <c r="L29" s="120">
        <v>595</v>
      </c>
      <c r="M29" s="120">
        <v>790</v>
      </c>
      <c r="N29" s="120">
        <v>565</v>
      </c>
      <c r="O29" s="120">
        <v>90</v>
      </c>
      <c r="P29" s="120">
        <v>39</v>
      </c>
      <c r="Q29" s="120">
        <v>202</v>
      </c>
      <c r="R29" s="120">
        <v>430</v>
      </c>
    </row>
    <row r="30" spans="2:18" hidden="1" outlineLevel="1">
      <c r="B30" s="116">
        <v>24</v>
      </c>
      <c r="C30" s="117" t="s">
        <v>537</v>
      </c>
      <c r="D30" s="120">
        <v>9</v>
      </c>
      <c r="E30" s="120">
        <v>0</v>
      </c>
      <c r="F30" s="120">
        <v>24</v>
      </c>
      <c r="G30" s="120">
        <v>0</v>
      </c>
      <c r="H30" s="120">
        <v>0</v>
      </c>
      <c r="I30" s="120">
        <v>13</v>
      </c>
      <c r="J30" s="120">
        <v>6</v>
      </c>
      <c r="K30" s="120">
        <v>13</v>
      </c>
      <c r="L30" s="120">
        <v>59</v>
      </c>
      <c r="M30" s="120">
        <v>70</v>
      </c>
      <c r="N30" s="120">
        <v>48</v>
      </c>
      <c r="O30" s="120">
        <v>15</v>
      </c>
      <c r="P30" s="120">
        <v>8</v>
      </c>
      <c r="Q30" s="120">
        <v>29</v>
      </c>
      <c r="R30" s="120">
        <v>34</v>
      </c>
    </row>
    <row r="31" spans="2:18" hidden="1" outlineLevel="1">
      <c r="B31" s="116">
        <v>25</v>
      </c>
      <c r="C31" s="117" t="s">
        <v>538</v>
      </c>
      <c r="D31" s="120">
        <v>51</v>
      </c>
      <c r="E31" s="120">
        <v>11</v>
      </c>
      <c r="F31" s="120">
        <v>568</v>
      </c>
      <c r="G31" s="120">
        <v>1</v>
      </c>
      <c r="H31" s="120">
        <v>0</v>
      </c>
      <c r="I31" s="120">
        <v>266</v>
      </c>
      <c r="J31" s="120">
        <v>44</v>
      </c>
      <c r="K31" s="120">
        <v>126</v>
      </c>
      <c r="L31" s="120">
        <v>1692</v>
      </c>
      <c r="M31" s="120">
        <v>2172</v>
      </c>
      <c r="N31" s="120">
        <v>1125</v>
      </c>
      <c r="O31" s="120">
        <v>274</v>
      </c>
      <c r="P31" s="120">
        <v>44</v>
      </c>
      <c r="Q31" s="120">
        <v>598</v>
      </c>
      <c r="R31" s="120">
        <v>1224</v>
      </c>
    </row>
    <row r="32" spans="2:18" hidden="1" outlineLevel="1">
      <c r="B32" s="116">
        <v>26</v>
      </c>
      <c r="C32" s="117" t="s">
        <v>539</v>
      </c>
      <c r="D32" s="120">
        <v>1</v>
      </c>
      <c r="E32" s="120">
        <v>0</v>
      </c>
      <c r="F32" s="120">
        <v>11</v>
      </c>
      <c r="G32" s="120">
        <v>0</v>
      </c>
      <c r="H32" s="120">
        <v>0</v>
      </c>
      <c r="I32" s="120">
        <v>5</v>
      </c>
      <c r="J32" s="120">
        <v>0</v>
      </c>
      <c r="K32" s="120">
        <v>4</v>
      </c>
      <c r="L32" s="120">
        <v>46</v>
      </c>
      <c r="M32" s="120">
        <v>52</v>
      </c>
      <c r="N32" s="120">
        <v>28</v>
      </c>
      <c r="O32" s="120">
        <v>7</v>
      </c>
      <c r="P32" s="120">
        <v>6</v>
      </c>
      <c r="Q32" s="120">
        <v>22</v>
      </c>
      <c r="R32" s="120">
        <v>24</v>
      </c>
    </row>
    <row r="33" spans="2:18" hidden="1" outlineLevel="1">
      <c r="B33" s="116">
        <v>27</v>
      </c>
      <c r="C33" s="117" t="s">
        <v>540</v>
      </c>
      <c r="D33" s="120">
        <v>5</v>
      </c>
      <c r="E33" s="120">
        <v>0</v>
      </c>
      <c r="F33" s="120">
        <v>32</v>
      </c>
      <c r="G33" s="120">
        <v>0</v>
      </c>
      <c r="H33" s="120">
        <v>0</v>
      </c>
      <c r="I33" s="120">
        <v>8</v>
      </c>
      <c r="J33" s="120">
        <v>3</v>
      </c>
      <c r="K33" s="120">
        <v>11</v>
      </c>
      <c r="L33" s="120">
        <v>90</v>
      </c>
      <c r="M33" s="120">
        <v>133</v>
      </c>
      <c r="N33" s="120">
        <v>43</v>
      </c>
      <c r="O33" s="120">
        <v>9</v>
      </c>
      <c r="P33" s="120">
        <v>21</v>
      </c>
      <c r="Q33" s="120">
        <v>59</v>
      </c>
      <c r="R33" s="120">
        <v>61</v>
      </c>
    </row>
    <row r="34" spans="2:18" hidden="1" outlineLevel="1">
      <c r="B34" s="116">
        <v>28</v>
      </c>
      <c r="C34" s="117" t="s">
        <v>541</v>
      </c>
      <c r="D34" s="120">
        <v>7</v>
      </c>
      <c r="E34" s="120">
        <v>0</v>
      </c>
      <c r="F34" s="120">
        <v>90</v>
      </c>
      <c r="G34" s="120">
        <v>0</v>
      </c>
      <c r="H34" s="120">
        <v>0</v>
      </c>
      <c r="I34" s="120">
        <v>25</v>
      </c>
      <c r="J34" s="120">
        <v>13</v>
      </c>
      <c r="K34" s="120">
        <v>25</v>
      </c>
      <c r="L34" s="120">
        <v>266</v>
      </c>
      <c r="M34" s="120">
        <v>375</v>
      </c>
      <c r="N34" s="120">
        <v>178</v>
      </c>
      <c r="O34" s="120">
        <v>38</v>
      </c>
      <c r="P34" s="120">
        <v>12</v>
      </c>
      <c r="Q34" s="120">
        <v>129</v>
      </c>
      <c r="R34" s="120">
        <v>187</v>
      </c>
    </row>
    <row r="35" spans="2:18" hidden="1" outlineLevel="1">
      <c r="B35" s="116">
        <v>29</v>
      </c>
      <c r="C35" s="117" t="s">
        <v>542</v>
      </c>
      <c r="D35" s="120">
        <v>8</v>
      </c>
      <c r="E35" s="120">
        <v>1</v>
      </c>
      <c r="F35" s="120">
        <v>44</v>
      </c>
      <c r="G35" s="120">
        <v>0</v>
      </c>
      <c r="H35" s="120">
        <v>0</v>
      </c>
      <c r="I35" s="120">
        <v>20</v>
      </c>
      <c r="J35" s="120">
        <v>6</v>
      </c>
      <c r="K35" s="120">
        <v>31</v>
      </c>
      <c r="L35" s="120">
        <v>93</v>
      </c>
      <c r="M35" s="120">
        <v>137</v>
      </c>
      <c r="N35" s="120">
        <v>74</v>
      </c>
      <c r="O35" s="120">
        <v>16</v>
      </c>
      <c r="P35" s="120">
        <v>13</v>
      </c>
      <c r="Q35" s="120">
        <v>49</v>
      </c>
      <c r="R35" s="120">
        <v>64</v>
      </c>
    </row>
    <row r="36" spans="2:18" hidden="1" outlineLevel="1">
      <c r="B36" s="116">
        <v>30</v>
      </c>
      <c r="C36" s="117" t="s">
        <v>543</v>
      </c>
      <c r="D36" s="120">
        <v>1</v>
      </c>
      <c r="E36" s="120">
        <v>1</v>
      </c>
      <c r="F36" s="120">
        <v>16</v>
      </c>
      <c r="G36" s="120">
        <v>0</v>
      </c>
      <c r="H36" s="120">
        <v>0</v>
      </c>
      <c r="I36" s="120">
        <v>3</v>
      </c>
      <c r="J36" s="120">
        <v>4</v>
      </c>
      <c r="K36" s="120">
        <v>12</v>
      </c>
      <c r="L36" s="120">
        <v>48</v>
      </c>
      <c r="M36" s="120">
        <v>48</v>
      </c>
      <c r="N36" s="120">
        <v>31</v>
      </c>
      <c r="O36" s="120">
        <v>8</v>
      </c>
      <c r="P36" s="120">
        <v>5</v>
      </c>
      <c r="Q36" s="120">
        <v>21</v>
      </c>
      <c r="R36" s="120">
        <v>27</v>
      </c>
    </row>
    <row r="37" spans="2:18" hidden="1" outlineLevel="1">
      <c r="B37" s="116">
        <v>31</v>
      </c>
      <c r="C37" s="117" t="s">
        <v>544</v>
      </c>
      <c r="D37" s="120">
        <v>55</v>
      </c>
      <c r="E37" s="120">
        <v>2</v>
      </c>
      <c r="F37" s="120">
        <v>59</v>
      </c>
      <c r="G37" s="120">
        <v>0</v>
      </c>
      <c r="H37" s="120">
        <v>0</v>
      </c>
      <c r="I37" s="120">
        <v>89</v>
      </c>
      <c r="J37" s="120">
        <v>2</v>
      </c>
      <c r="K37" s="120">
        <v>62</v>
      </c>
      <c r="L37" s="120">
        <v>591</v>
      </c>
      <c r="M37" s="120">
        <v>766</v>
      </c>
      <c r="N37" s="120">
        <v>502</v>
      </c>
      <c r="O37" s="120">
        <v>135</v>
      </c>
      <c r="P37" s="120">
        <v>3</v>
      </c>
      <c r="Q37" s="120">
        <v>158</v>
      </c>
      <c r="R37" s="120">
        <v>306</v>
      </c>
    </row>
    <row r="38" spans="2:18" hidden="1" outlineLevel="1">
      <c r="B38" s="116">
        <v>32</v>
      </c>
      <c r="C38" s="117" t="s">
        <v>545</v>
      </c>
      <c r="D38" s="120">
        <v>6</v>
      </c>
      <c r="E38" s="120">
        <v>1</v>
      </c>
      <c r="F38" s="120">
        <v>27</v>
      </c>
      <c r="G38" s="120">
        <v>0</v>
      </c>
      <c r="H38" s="120">
        <v>0</v>
      </c>
      <c r="I38" s="120">
        <v>13</v>
      </c>
      <c r="J38" s="120">
        <v>0</v>
      </c>
      <c r="K38" s="120">
        <v>8</v>
      </c>
      <c r="L38" s="120">
        <v>136</v>
      </c>
      <c r="M38" s="120">
        <v>250</v>
      </c>
      <c r="N38" s="120">
        <v>115</v>
      </c>
      <c r="O38" s="120">
        <v>29</v>
      </c>
      <c r="P38" s="120">
        <v>6</v>
      </c>
      <c r="Q38" s="120">
        <v>71</v>
      </c>
      <c r="R38" s="120">
        <v>202</v>
      </c>
    </row>
    <row r="39" spans="2:18" hidden="1" outlineLevel="1">
      <c r="B39" s="116">
        <v>33</v>
      </c>
      <c r="C39" s="117" t="s">
        <v>546</v>
      </c>
      <c r="D39" s="120">
        <v>9</v>
      </c>
      <c r="E39" s="120">
        <v>3</v>
      </c>
      <c r="F39" s="120">
        <v>174</v>
      </c>
      <c r="G39" s="120">
        <v>2</v>
      </c>
      <c r="H39" s="120">
        <v>0</v>
      </c>
      <c r="I39" s="120">
        <v>65</v>
      </c>
      <c r="J39" s="120">
        <v>52</v>
      </c>
      <c r="K39" s="120">
        <v>32</v>
      </c>
      <c r="L39" s="120">
        <v>355</v>
      </c>
      <c r="M39" s="120">
        <v>466</v>
      </c>
      <c r="N39" s="120">
        <v>202</v>
      </c>
      <c r="O39" s="120">
        <v>43</v>
      </c>
      <c r="P39" s="120">
        <v>49</v>
      </c>
      <c r="Q39" s="120">
        <v>204</v>
      </c>
      <c r="R39" s="120">
        <v>269</v>
      </c>
    </row>
    <row r="40" spans="2:18" ht="16.5" customHeight="1" collapsed="1">
      <c r="B40" s="7" t="s">
        <v>2</v>
      </c>
      <c r="C40" s="8" t="s">
        <v>28</v>
      </c>
      <c r="D40" s="49">
        <v>3</v>
      </c>
      <c r="E40" s="49">
        <v>20</v>
      </c>
      <c r="F40" s="49">
        <v>43</v>
      </c>
      <c r="G40" s="49">
        <v>1</v>
      </c>
      <c r="H40" s="49">
        <v>0</v>
      </c>
      <c r="I40" s="49">
        <v>28</v>
      </c>
      <c r="J40" s="49">
        <v>27</v>
      </c>
      <c r="K40" s="49">
        <v>46</v>
      </c>
      <c r="L40" s="49">
        <v>38</v>
      </c>
      <c r="M40" s="49">
        <v>52</v>
      </c>
      <c r="N40" s="49">
        <v>49</v>
      </c>
      <c r="O40" s="49">
        <v>38</v>
      </c>
      <c r="P40" s="49">
        <v>59</v>
      </c>
      <c r="Q40" s="49">
        <v>68</v>
      </c>
      <c r="R40" s="49">
        <v>53</v>
      </c>
    </row>
    <row r="41" spans="2:18" ht="16.5" customHeight="1">
      <c r="B41" s="7" t="s">
        <v>3</v>
      </c>
      <c r="C41" s="8" t="s">
        <v>27</v>
      </c>
      <c r="D41" s="49">
        <v>21</v>
      </c>
      <c r="E41" s="49">
        <v>47</v>
      </c>
      <c r="F41" s="49">
        <v>348</v>
      </c>
      <c r="G41" s="49">
        <v>5</v>
      </c>
      <c r="H41" s="49">
        <v>0</v>
      </c>
      <c r="I41" s="49">
        <v>171</v>
      </c>
      <c r="J41" s="49">
        <v>275</v>
      </c>
      <c r="K41" s="49">
        <v>175</v>
      </c>
      <c r="L41" s="49">
        <v>433</v>
      </c>
      <c r="M41" s="49">
        <v>585</v>
      </c>
      <c r="N41" s="49">
        <v>382</v>
      </c>
      <c r="O41" s="49">
        <v>154</v>
      </c>
      <c r="P41" s="49">
        <v>146</v>
      </c>
      <c r="Q41" s="49">
        <v>254</v>
      </c>
      <c r="R41" s="49">
        <v>319</v>
      </c>
    </row>
    <row r="42" spans="2:18" ht="16.5" customHeight="1">
      <c r="B42" s="7" t="s">
        <v>4</v>
      </c>
      <c r="C42" s="8" t="s">
        <v>23</v>
      </c>
      <c r="D42" s="49">
        <v>71</v>
      </c>
      <c r="E42" s="49">
        <v>1533</v>
      </c>
      <c r="F42" s="49">
        <v>5910</v>
      </c>
      <c r="G42" s="49">
        <v>21</v>
      </c>
      <c r="H42" s="49">
        <v>1</v>
      </c>
      <c r="I42" s="49">
        <v>1617</v>
      </c>
      <c r="J42" s="49">
        <v>296</v>
      </c>
      <c r="K42" s="49">
        <v>178</v>
      </c>
      <c r="L42" s="49">
        <v>6603</v>
      </c>
      <c r="M42" s="49">
        <v>7214</v>
      </c>
      <c r="N42" s="49">
        <v>3578</v>
      </c>
      <c r="O42" s="49">
        <v>174</v>
      </c>
      <c r="P42" s="49">
        <v>699</v>
      </c>
      <c r="Q42" s="49">
        <v>2843</v>
      </c>
      <c r="R42" s="49">
        <v>4007</v>
      </c>
    </row>
    <row r="43" spans="2:18" ht="16.5" customHeight="1">
      <c r="B43" s="7" t="s">
        <v>5</v>
      </c>
      <c r="C43" s="9" t="s">
        <v>162</v>
      </c>
      <c r="D43" s="49">
        <v>381</v>
      </c>
      <c r="E43" s="49">
        <v>57</v>
      </c>
      <c r="F43" s="49">
        <v>2632</v>
      </c>
      <c r="G43" s="49">
        <v>13</v>
      </c>
      <c r="H43" s="49">
        <v>7</v>
      </c>
      <c r="I43" s="49">
        <v>2649</v>
      </c>
      <c r="J43" s="49">
        <v>109</v>
      </c>
      <c r="K43" s="49">
        <v>1393</v>
      </c>
      <c r="L43" s="49">
        <v>13583</v>
      </c>
      <c r="M43" s="49">
        <v>16286</v>
      </c>
      <c r="N43" s="49">
        <v>3521</v>
      </c>
      <c r="O43" s="49">
        <v>763</v>
      </c>
      <c r="P43" s="49">
        <v>297</v>
      </c>
      <c r="Q43" s="49">
        <v>5936</v>
      </c>
      <c r="R43" s="49">
        <v>13370</v>
      </c>
    </row>
    <row r="44" spans="2:18" ht="16.5" customHeight="1">
      <c r="B44" s="7" t="s">
        <v>6</v>
      </c>
      <c r="C44" s="9" t="s">
        <v>24</v>
      </c>
      <c r="D44" s="49">
        <v>17</v>
      </c>
      <c r="E44" s="49">
        <v>20</v>
      </c>
      <c r="F44" s="49">
        <v>261</v>
      </c>
      <c r="G44" s="49">
        <v>0</v>
      </c>
      <c r="H44" s="49">
        <v>1</v>
      </c>
      <c r="I44" s="49">
        <v>258</v>
      </c>
      <c r="J44" s="49">
        <v>30</v>
      </c>
      <c r="K44" s="49">
        <v>97</v>
      </c>
      <c r="L44" s="49">
        <v>1297</v>
      </c>
      <c r="M44" s="49">
        <v>1423</v>
      </c>
      <c r="N44" s="49">
        <v>318</v>
      </c>
      <c r="O44" s="49">
        <v>55</v>
      </c>
      <c r="P44" s="49">
        <v>56</v>
      </c>
      <c r="Q44" s="49">
        <v>734</v>
      </c>
      <c r="R44" s="49">
        <v>1502</v>
      </c>
    </row>
    <row r="45" spans="2:18" ht="16.5" customHeight="1">
      <c r="B45" s="7" t="s">
        <v>7</v>
      </c>
      <c r="C45" s="9" t="s">
        <v>31</v>
      </c>
      <c r="D45" s="49">
        <v>507</v>
      </c>
      <c r="E45" s="49">
        <v>5</v>
      </c>
      <c r="F45" s="49">
        <v>508</v>
      </c>
      <c r="G45" s="49">
        <v>2</v>
      </c>
      <c r="H45" s="49">
        <v>3</v>
      </c>
      <c r="I45" s="49">
        <v>2123</v>
      </c>
      <c r="J45" s="49">
        <v>37</v>
      </c>
      <c r="K45" s="49">
        <v>218</v>
      </c>
      <c r="L45" s="49">
        <v>4602</v>
      </c>
      <c r="M45" s="49">
        <v>6689</v>
      </c>
      <c r="N45" s="49">
        <v>1045</v>
      </c>
      <c r="O45" s="49">
        <v>66</v>
      </c>
      <c r="P45" s="49">
        <v>71</v>
      </c>
      <c r="Q45" s="49">
        <v>2616</v>
      </c>
      <c r="R45" s="49">
        <v>5518</v>
      </c>
    </row>
    <row r="46" spans="2:18" ht="16.5" customHeight="1">
      <c r="B46" s="7" t="s">
        <v>8</v>
      </c>
      <c r="C46" s="9" t="s">
        <v>456</v>
      </c>
      <c r="D46" s="49">
        <v>6</v>
      </c>
      <c r="E46" s="49">
        <v>4</v>
      </c>
      <c r="F46" s="49">
        <v>224</v>
      </c>
      <c r="G46" s="49">
        <v>1</v>
      </c>
      <c r="H46" s="49">
        <v>0</v>
      </c>
      <c r="I46" s="49">
        <v>195</v>
      </c>
      <c r="J46" s="49">
        <v>145</v>
      </c>
      <c r="K46" s="49">
        <v>151</v>
      </c>
      <c r="L46" s="49">
        <v>576</v>
      </c>
      <c r="M46" s="49">
        <v>598</v>
      </c>
      <c r="N46" s="49">
        <v>167</v>
      </c>
      <c r="O46" s="49">
        <v>6</v>
      </c>
      <c r="P46" s="49">
        <v>176</v>
      </c>
      <c r="Q46" s="49">
        <v>647</v>
      </c>
      <c r="R46" s="49">
        <v>925</v>
      </c>
    </row>
    <row r="47" spans="2:18" ht="16.5" customHeight="1">
      <c r="B47" s="7" t="s">
        <v>9</v>
      </c>
      <c r="C47" s="9" t="s">
        <v>29</v>
      </c>
      <c r="D47" s="49">
        <v>9</v>
      </c>
      <c r="E47" s="49">
        <v>0</v>
      </c>
      <c r="F47" s="49">
        <v>62</v>
      </c>
      <c r="G47" s="49">
        <v>0</v>
      </c>
      <c r="H47" s="49">
        <v>0</v>
      </c>
      <c r="I47" s="49">
        <v>79</v>
      </c>
      <c r="J47" s="49">
        <v>6</v>
      </c>
      <c r="K47" s="49">
        <v>12</v>
      </c>
      <c r="L47" s="49">
        <v>280</v>
      </c>
      <c r="M47" s="49">
        <v>412</v>
      </c>
      <c r="N47" s="49">
        <v>46</v>
      </c>
      <c r="O47" s="49">
        <v>1</v>
      </c>
      <c r="P47" s="49">
        <v>26</v>
      </c>
      <c r="Q47" s="49">
        <v>266</v>
      </c>
      <c r="R47" s="49">
        <v>904</v>
      </c>
    </row>
    <row r="48" spans="2:18" ht="16.5" customHeight="1">
      <c r="B48" s="7" t="s">
        <v>10</v>
      </c>
      <c r="C48" s="9" t="s">
        <v>30</v>
      </c>
      <c r="D48" s="49">
        <v>13</v>
      </c>
      <c r="E48" s="49">
        <v>22</v>
      </c>
      <c r="F48" s="49">
        <v>132</v>
      </c>
      <c r="G48" s="49">
        <v>1</v>
      </c>
      <c r="H48" s="49">
        <v>0</v>
      </c>
      <c r="I48" s="49">
        <v>117</v>
      </c>
      <c r="J48" s="49">
        <v>4</v>
      </c>
      <c r="K48" s="49">
        <v>13</v>
      </c>
      <c r="L48" s="49">
        <v>546</v>
      </c>
      <c r="M48" s="49">
        <v>615</v>
      </c>
      <c r="N48" s="49">
        <v>137</v>
      </c>
      <c r="O48" s="49">
        <v>4</v>
      </c>
      <c r="P48" s="49">
        <v>19</v>
      </c>
      <c r="Q48" s="49">
        <v>483</v>
      </c>
      <c r="R48" s="49">
        <v>861</v>
      </c>
    </row>
    <row r="49" spans="2:18" ht="16.5" customHeight="1">
      <c r="B49" s="7" t="s">
        <v>11</v>
      </c>
      <c r="C49" s="9" t="s">
        <v>32</v>
      </c>
      <c r="D49" s="49">
        <v>59</v>
      </c>
      <c r="E49" s="49">
        <v>48</v>
      </c>
      <c r="F49" s="49">
        <v>446</v>
      </c>
      <c r="G49" s="49">
        <v>8</v>
      </c>
      <c r="H49" s="49">
        <v>3</v>
      </c>
      <c r="I49" s="49">
        <v>404</v>
      </c>
      <c r="J49" s="49">
        <v>121</v>
      </c>
      <c r="K49" s="49">
        <v>79</v>
      </c>
      <c r="L49" s="49">
        <v>2026</v>
      </c>
      <c r="M49" s="49">
        <v>2217</v>
      </c>
      <c r="N49" s="49">
        <v>495</v>
      </c>
      <c r="O49" s="49">
        <v>82</v>
      </c>
      <c r="P49" s="49">
        <v>145</v>
      </c>
      <c r="Q49" s="49">
        <v>1633</v>
      </c>
      <c r="R49" s="49">
        <v>2965</v>
      </c>
    </row>
    <row r="50" spans="2:18" ht="16.5" customHeight="1">
      <c r="B50" s="7" t="s">
        <v>12</v>
      </c>
      <c r="C50" s="9" t="s">
        <v>457</v>
      </c>
      <c r="D50" s="49">
        <v>33</v>
      </c>
      <c r="E50" s="49">
        <v>58</v>
      </c>
      <c r="F50" s="49">
        <v>379</v>
      </c>
      <c r="G50" s="49">
        <v>4</v>
      </c>
      <c r="H50" s="49">
        <v>4</v>
      </c>
      <c r="I50" s="49">
        <v>247</v>
      </c>
      <c r="J50" s="49">
        <v>51</v>
      </c>
      <c r="K50" s="49">
        <v>79</v>
      </c>
      <c r="L50" s="49">
        <v>866</v>
      </c>
      <c r="M50" s="49">
        <v>1188</v>
      </c>
      <c r="N50" s="49">
        <v>393</v>
      </c>
      <c r="O50" s="49">
        <v>44</v>
      </c>
      <c r="P50" s="49">
        <v>77</v>
      </c>
      <c r="Q50" s="49">
        <v>675</v>
      </c>
      <c r="R50" s="49">
        <v>1161</v>
      </c>
    </row>
    <row r="51" spans="2:18" ht="16.5" customHeight="1">
      <c r="B51" s="7" t="s">
        <v>13</v>
      </c>
      <c r="C51" s="9" t="s">
        <v>33</v>
      </c>
      <c r="D51" s="49">
        <v>33</v>
      </c>
      <c r="E51" s="49">
        <v>6</v>
      </c>
      <c r="F51" s="49">
        <v>65</v>
      </c>
      <c r="G51" s="49">
        <v>3</v>
      </c>
      <c r="H51" s="49">
        <v>9</v>
      </c>
      <c r="I51" s="49">
        <v>52</v>
      </c>
      <c r="J51" s="49">
        <v>24</v>
      </c>
      <c r="K51" s="49">
        <v>19</v>
      </c>
      <c r="L51" s="49">
        <v>188</v>
      </c>
      <c r="M51" s="49">
        <v>178</v>
      </c>
      <c r="N51" s="49">
        <v>106</v>
      </c>
      <c r="O51" s="49">
        <v>13</v>
      </c>
      <c r="P51" s="49">
        <v>2</v>
      </c>
      <c r="Q51" s="49">
        <v>103</v>
      </c>
      <c r="R51" s="49">
        <v>202</v>
      </c>
    </row>
    <row r="52" spans="2:18" ht="16.5" customHeight="1">
      <c r="B52" s="7" t="s">
        <v>14</v>
      </c>
      <c r="C52" s="9" t="s">
        <v>25</v>
      </c>
      <c r="D52" s="49">
        <v>21</v>
      </c>
      <c r="E52" s="49">
        <v>0</v>
      </c>
      <c r="F52" s="49">
        <v>52</v>
      </c>
      <c r="G52" s="49">
        <v>1</v>
      </c>
      <c r="H52" s="49">
        <v>0</v>
      </c>
      <c r="I52" s="49">
        <v>112</v>
      </c>
      <c r="J52" s="49">
        <v>2</v>
      </c>
      <c r="K52" s="49">
        <v>18</v>
      </c>
      <c r="L52" s="49">
        <v>465</v>
      </c>
      <c r="M52" s="49">
        <v>568</v>
      </c>
      <c r="N52" s="49">
        <v>78</v>
      </c>
      <c r="O52" s="49">
        <v>2</v>
      </c>
      <c r="P52" s="49">
        <v>32</v>
      </c>
      <c r="Q52" s="49">
        <v>376</v>
      </c>
      <c r="R52" s="49">
        <v>748</v>
      </c>
    </row>
    <row r="53" spans="2:18" ht="16.5" customHeight="1">
      <c r="B53" s="7" t="s">
        <v>15</v>
      </c>
      <c r="C53" s="9" t="s">
        <v>34</v>
      </c>
      <c r="D53" s="49">
        <v>53</v>
      </c>
      <c r="E53" s="49">
        <v>2</v>
      </c>
      <c r="F53" s="49">
        <v>194</v>
      </c>
      <c r="G53" s="49">
        <v>0</v>
      </c>
      <c r="H53" s="49">
        <v>1</v>
      </c>
      <c r="I53" s="49">
        <v>514</v>
      </c>
      <c r="J53" s="49">
        <v>14</v>
      </c>
      <c r="K53" s="49">
        <v>69</v>
      </c>
      <c r="L53" s="49">
        <v>2013</v>
      </c>
      <c r="M53" s="49">
        <v>3112</v>
      </c>
      <c r="N53" s="49">
        <v>668</v>
      </c>
      <c r="O53" s="49">
        <v>104</v>
      </c>
      <c r="P53" s="49">
        <v>66</v>
      </c>
      <c r="Q53" s="49">
        <v>1348</v>
      </c>
      <c r="R53" s="49">
        <v>3254</v>
      </c>
    </row>
    <row r="54" spans="2:18" ht="16.5" customHeight="1">
      <c r="B54" s="7" t="s">
        <v>16</v>
      </c>
      <c r="C54" s="9" t="s">
        <v>35</v>
      </c>
      <c r="D54" s="49">
        <v>14</v>
      </c>
      <c r="E54" s="49">
        <v>4</v>
      </c>
      <c r="F54" s="49">
        <v>100</v>
      </c>
      <c r="G54" s="49">
        <v>1</v>
      </c>
      <c r="H54" s="49">
        <v>0</v>
      </c>
      <c r="I54" s="49">
        <v>114</v>
      </c>
      <c r="J54" s="49">
        <v>1</v>
      </c>
      <c r="K54" s="49">
        <v>15</v>
      </c>
      <c r="L54" s="49">
        <v>412</v>
      </c>
      <c r="M54" s="49">
        <v>461</v>
      </c>
      <c r="N54" s="49">
        <v>96</v>
      </c>
      <c r="O54" s="49">
        <v>17</v>
      </c>
      <c r="P54" s="49">
        <v>24</v>
      </c>
      <c r="Q54" s="49">
        <v>306</v>
      </c>
      <c r="R54" s="49">
        <v>554</v>
      </c>
    </row>
    <row r="55" spans="2:18" ht="16.5" customHeight="1">
      <c r="B55" s="7" t="s">
        <v>17</v>
      </c>
      <c r="C55" s="9" t="s">
        <v>36</v>
      </c>
      <c r="D55" s="49">
        <v>31</v>
      </c>
      <c r="E55" s="49">
        <v>5</v>
      </c>
      <c r="F55" s="49">
        <v>71</v>
      </c>
      <c r="G55" s="49">
        <v>1</v>
      </c>
      <c r="H55" s="49">
        <v>0</v>
      </c>
      <c r="I55" s="49">
        <v>293</v>
      </c>
      <c r="J55" s="49">
        <v>6</v>
      </c>
      <c r="K55" s="49">
        <v>31</v>
      </c>
      <c r="L55" s="49">
        <v>1132</v>
      </c>
      <c r="M55" s="49">
        <v>1717</v>
      </c>
      <c r="N55" s="49">
        <v>430</v>
      </c>
      <c r="O55" s="49">
        <v>12</v>
      </c>
      <c r="P55" s="49">
        <v>28</v>
      </c>
      <c r="Q55" s="49">
        <v>826</v>
      </c>
      <c r="R55" s="49">
        <v>1912</v>
      </c>
    </row>
    <row r="56" spans="2:18" ht="16.5" customHeight="1">
      <c r="B56" s="7" t="s">
        <v>18</v>
      </c>
      <c r="C56" s="9" t="s">
        <v>161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1</v>
      </c>
      <c r="J56" s="49">
        <v>0</v>
      </c>
      <c r="K56" s="49">
        <v>0</v>
      </c>
      <c r="L56" s="49">
        <v>8</v>
      </c>
      <c r="M56" s="49">
        <v>5</v>
      </c>
      <c r="N56" s="49">
        <v>1</v>
      </c>
      <c r="O56" s="49">
        <v>0</v>
      </c>
      <c r="P56" s="49">
        <v>0</v>
      </c>
      <c r="Q56" s="49">
        <v>9</v>
      </c>
      <c r="R56" s="49">
        <v>9</v>
      </c>
    </row>
    <row r="57" spans="2:18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5.25" customHeight="1">
      <c r="C58" s="1"/>
    </row>
  </sheetData>
  <mergeCells count="5">
    <mergeCell ref="B3:R3"/>
    <mergeCell ref="B5:R5"/>
    <mergeCell ref="B6:R6"/>
    <mergeCell ref="B8:C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D3D3F5"/>
    <pageSetUpPr fitToPage="1"/>
  </sheetPr>
  <dimension ref="B2:Q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7109375" style="15" customWidth="1"/>
    <col min="3" max="3" width="7" style="15" customWidth="1"/>
    <col min="4" max="4" width="6.28515625" style="15" customWidth="1"/>
    <col min="5" max="5" width="7.42578125" style="15" customWidth="1"/>
    <col min="6" max="6" width="7.140625" style="15" customWidth="1"/>
    <col min="7" max="7" width="7.42578125" style="15" customWidth="1"/>
    <col min="8" max="8" width="7.140625" style="15" customWidth="1"/>
    <col min="9" max="9" width="7.28515625" style="15" customWidth="1"/>
    <col min="10" max="10" width="6.28515625" style="15" customWidth="1"/>
    <col min="11" max="11" width="7.42578125" style="15" customWidth="1"/>
    <col min="12" max="12" width="7.140625" style="15" customWidth="1"/>
    <col min="13" max="13" width="7.28515625" style="15" customWidth="1"/>
    <col min="14" max="14" width="7" style="15" customWidth="1"/>
    <col min="15" max="15" width="7.140625" style="15" customWidth="1"/>
    <col min="16" max="16" width="6.85546875" style="15" customWidth="1"/>
    <col min="17" max="17" width="7.5703125" style="15" customWidth="1"/>
    <col min="18" max="16384" width="9.140625" style="15"/>
  </cols>
  <sheetData>
    <row r="2" spans="2:17" ht="15">
      <c r="B2" s="14"/>
      <c r="C2" s="14"/>
      <c r="D2" s="14"/>
      <c r="J2" s="14"/>
      <c r="Q2" s="14" t="s">
        <v>210</v>
      </c>
    </row>
    <row r="3" spans="2:17" ht="36" customHeight="1">
      <c r="B3" s="145" t="s">
        <v>253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2:17" ht="3.75" customHeight="1"/>
    <row r="5" spans="2:17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2:17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</row>
    <row r="7" spans="2:17" ht="3" customHeight="1"/>
    <row r="8" spans="2:17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63"/>
    </row>
    <row r="9" spans="2:17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95"/>
    </row>
    <row r="10" spans="2:17" s="16" customFormat="1" ht="88.5" customHeight="1">
      <c r="B10" s="157"/>
      <c r="C10" s="99" t="s">
        <v>238</v>
      </c>
      <c r="D10" s="98" t="s">
        <v>239</v>
      </c>
      <c r="E10" s="27" t="s">
        <v>240</v>
      </c>
      <c r="F10" s="98" t="s">
        <v>241</v>
      </c>
      <c r="G10" s="27" t="s">
        <v>242</v>
      </c>
      <c r="H10" s="98" t="s">
        <v>243</v>
      </c>
      <c r="I10" s="27" t="s">
        <v>244</v>
      </c>
      <c r="J10" s="98" t="s">
        <v>245</v>
      </c>
      <c r="K10" s="27" t="s">
        <v>246</v>
      </c>
      <c r="L10" s="98" t="s">
        <v>247</v>
      </c>
      <c r="M10" s="27" t="s">
        <v>251</v>
      </c>
      <c r="N10" s="98" t="s">
        <v>248</v>
      </c>
      <c r="O10" s="27" t="s">
        <v>249</v>
      </c>
      <c r="P10" s="98" t="s">
        <v>254</v>
      </c>
      <c r="Q10" s="97" t="s">
        <v>250</v>
      </c>
    </row>
    <row r="11" spans="2:17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 ht="15.75" customHeight="1">
      <c r="B12" s="5" t="s">
        <v>19</v>
      </c>
      <c r="C12" s="37">
        <v>1639</v>
      </c>
      <c r="D12" s="37">
        <v>2030</v>
      </c>
      <c r="E12" s="37">
        <v>13703</v>
      </c>
      <c r="F12" s="37">
        <v>73</v>
      </c>
      <c r="G12" s="37">
        <v>38</v>
      </c>
      <c r="H12" s="37">
        <v>10899</v>
      </c>
      <c r="I12" s="37">
        <v>1558</v>
      </c>
      <c r="J12" s="37">
        <v>3409</v>
      </c>
      <c r="K12" s="37">
        <v>43691</v>
      </c>
      <c r="L12" s="37">
        <v>56339</v>
      </c>
      <c r="M12" s="37">
        <v>18075</v>
      </c>
      <c r="N12" s="37">
        <v>2882</v>
      </c>
      <c r="O12" s="37">
        <v>2293</v>
      </c>
      <c r="P12" s="37">
        <v>22463</v>
      </c>
      <c r="Q12" s="37">
        <v>45529</v>
      </c>
    </row>
    <row r="13" spans="2:17" ht="15.75" customHeight="1">
      <c r="B13" s="11" t="s">
        <v>43</v>
      </c>
      <c r="C13" s="38">
        <v>138</v>
      </c>
      <c r="D13" s="38">
        <v>164</v>
      </c>
      <c r="E13" s="38">
        <v>1338</v>
      </c>
      <c r="F13" s="38">
        <v>7</v>
      </c>
      <c r="G13" s="38">
        <v>4</v>
      </c>
      <c r="H13" s="38">
        <v>630</v>
      </c>
      <c r="I13" s="38">
        <v>164</v>
      </c>
      <c r="J13" s="38">
        <v>341</v>
      </c>
      <c r="K13" s="38">
        <v>4593</v>
      </c>
      <c r="L13" s="38">
        <v>5925</v>
      </c>
      <c r="M13" s="38">
        <v>2175</v>
      </c>
      <c r="N13" s="38">
        <v>315</v>
      </c>
      <c r="O13" s="38">
        <v>183</v>
      </c>
      <c r="P13" s="38">
        <v>2766</v>
      </c>
      <c r="Q13" s="38">
        <v>3833</v>
      </c>
    </row>
    <row r="14" spans="2:17" ht="15.75" customHeight="1">
      <c r="B14" s="11" t="s">
        <v>44</v>
      </c>
      <c r="C14" s="38">
        <v>5</v>
      </c>
      <c r="D14" s="38">
        <v>12</v>
      </c>
      <c r="E14" s="38">
        <v>84</v>
      </c>
      <c r="F14" s="38">
        <v>7</v>
      </c>
      <c r="G14" s="38">
        <v>0</v>
      </c>
      <c r="H14" s="38">
        <v>127</v>
      </c>
      <c r="I14" s="38">
        <v>15</v>
      </c>
      <c r="J14" s="38">
        <v>43</v>
      </c>
      <c r="K14" s="38">
        <v>305</v>
      </c>
      <c r="L14" s="38">
        <v>963</v>
      </c>
      <c r="M14" s="38">
        <v>266</v>
      </c>
      <c r="N14" s="38">
        <v>20</v>
      </c>
      <c r="O14" s="38">
        <v>23</v>
      </c>
      <c r="P14" s="38">
        <v>356</v>
      </c>
      <c r="Q14" s="38">
        <v>581</v>
      </c>
    </row>
    <row r="15" spans="2:17" ht="15.75" customHeight="1">
      <c r="B15" s="11" t="s">
        <v>46</v>
      </c>
      <c r="C15" s="38">
        <v>60</v>
      </c>
      <c r="D15" s="38">
        <v>153</v>
      </c>
      <c r="E15" s="38">
        <v>1431</v>
      </c>
      <c r="F15" s="38">
        <v>6</v>
      </c>
      <c r="G15" s="38">
        <v>2</v>
      </c>
      <c r="H15" s="38">
        <v>874</v>
      </c>
      <c r="I15" s="38">
        <v>93</v>
      </c>
      <c r="J15" s="38">
        <v>168</v>
      </c>
      <c r="K15" s="38">
        <v>3525</v>
      </c>
      <c r="L15" s="38">
        <v>5042</v>
      </c>
      <c r="M15" s="38">
        <v>1702</v>
      </c>
      <c r="N15" s="38">
        <v>297</v>
      </c>
      <c r="O15" s="38">
        <v>125</v>
      </c>
      <c r="P15" s="38">
        <v>865</v>
      </c>
      <c r="Q15" s="38">
        <v>4032</v>
      </c>
    </row>
    <row r="16" spans="2:17" ht="15.75" customHeight="1">
      <c r="B16" s="11" t="s">
        <v>45</v>
      </c>
      <c r="C16" s="38">
        <v>14</v>
      </c>
      <c r="D16" s="38">
        <v>68</v>
      </c>
      <c r="E16" s="38">
        <v>166</v>
      </c>
      <c r="F16" s="38">
        <v>0</v>
      </c>
      <c r="G16" s="38">
        <v>3</v>
      </c>
      <c r="H16" s="38">
        <v>216</v>
      </c>
      <c r="I16" s="38">
        <v>29</v>
      </c>
      <c r="J16" s="38">
        <v>43</v>
      </c>
      <c r="K16" s="38">
        <v>987</v>
      </c>
      <c r="L16" s="38">
        <v>1052</v>
      </c>
      <c r="M16" s="38">
        <v>383</v>
      </c>
      <c r="N16" s="38">
        <v>100</v>
      </c>
      <c r="O16" s="38">
        <v>34</v>
      </c>
      <c r="P16" s="38">
        <v>333</v>
      </c>
      <c r="Q16" s="38">
        <v>385</v>
      </c>
    </row>
    <row r="17" spans="2:17" ht="15.75" customHeight="1">
      <c r="B17" s="11" t="s">
        <v>47</v>
      </c>
      <c r="C17" s="38">
        <v>13</v>
      </c>
      <c r="D17" s="38">
        <v>13</v>
      </c>
      <c r="E17" s="38">
        <v>227</v>
      </c>
      <c r="F17" s="38">
        <v>2</v>
      </c>
      <c r="G17" s="38">
        <v>1</v>
      </c>
      <c r="H17" s="38">
        <v>76</v>
      </c>
      <c r="I17" s="38">
        <v>33</v>
      </c>
      <c r="J17" s="38">
        <v>38</v>
      </c>
      <c r="K17" s="38">
        <v>430</v>
      </c>
      <c r="L17" s="38">
        <v>609</v>
      </c>
      <c r="M17" s="38">
        <v>180</v>
      </c>
      <c r="N17" s="38">
        <v>8</v>
      </c>
      <c r="O17" s="38">
        <v>32</v>
      </c>
      <c r="P17" s="38">
        <v>194</v>
      </c>
      <c r="Q17" s="38">
        <v>831</v>
      </c>
    </row>
    <row r="18" spans="2:17" ht="15.75" customHeight="1">
      <c r="B18" s="11" t="s">
        <v>48</v>
      </c>
      <c r="C18" s="38">
        <v>31</v>
      </c>
      <c r="D18" s="38">
        <v>96</v>
      </c>
      <c r="E18" s="38">
        <v>616</v>
      </c>
      <c r="F18" s="38">
        <v>3</v>
      </c>
      <c r="G18" s="38">
        <v>3</v>
      </c>
      <c r="H18" s="38">
        <v>805</v>
      </c>
      <c r="I18" s="38">
        <v>101</v>
      </c>
      <c r="J18" s="38">
        <v>108</v>
      </c>
      <c r="K18" s="38">
        <v>2225</v>
      </c>
      <c r="L18" s="38">
        <v>2758</v>
      </c>
      <c r="M18" s="38">
        <v>1053</v>
      </c>
      <c r="N18" s="38">
        <v>83</v>
      </c>
      <c r="O18" s="38">
        <v>114</v>
      </c>
      <c r="P18" s="38">
        <v>899</v>
      </c>
      <c r="Q18" s="38">
        <v>2507</v>
      </c>
    </row>
    <row r="19" spans="2:17" ht="15.75" customHeight="1">
      <c r="B19" s="11" t="s">
        <v>49</v>
      </c>
      <c r="C19" s="38">
        <v>10</v>
      </c>
      <c r="D19" s="38">
        <v>29</v>
      </c>
      <c r="E19" s="38">
        <v>119</v>
      </c>
      <c r="F19" s="38">
        <v>0</v>
      </c>
      <c r="G19" s="38">
        <v>0</v>
      </c>
      <c r="H19" s="38">
        <v>73</v>
      </c>
      <c r="I19" s="38">
        <v>15</v>
      </c>
      <c r="J19" s="38">
        <v>39</v>
      </c>
      <c r="K19" s="38">
        <v>405</v>
      </c>
      <c r="L19" s="38">
        <v>623</v>
      </c>
      <c r="M19" s="38">
        <v>157</v>
      </c>
      <c r="N19" s="38">
        <v>31</v>
      </c>
      <c r="O19" s="38">
        <v>34</v>
      </c>
      <c r="P19" s="38">
        <v>300</v>
      </c>
      <c r="Q19" s="38">
        <v>435</v>
      </c>
    </row>
    <row r="20" spans="2:17" ht="15.75" customHeight="1">
      <c r="B20" s="11" t="s">
        <v>50</v>
      </c>
      <c r="C20" s="38">
        <v>44</v>
      </c>
      <c r="D20" s="38">
        <v>65</v>
      </c>
      <c r="E20" s="38">
        <v>571</v>
      </c>
      <c r="F20" s="38">
        <v>5</v>
      </c>
      <c r="G20" s="38">
        <v>4</v>
      </c>
      <c r="H20" s="38">
        <v>651</v>
      </c>
      <c r="I20" s="38">
        <v>82</v>
      </c>
      <c r="J20" s="38">
        <v>109</v>
      </c>
      <c r="K20" s="38">
        <v>2046</v>
      </c>
      <c r="L20" s="38">
        <v>3958</v>
      </c>
      <c r="M20" s="38">
        <v>555</v>
      </c>
      <c r="N20" s="38">
        <v>71</v>
      </c>
      <c r="O20" s="38">
        <v>78</v>
      </c>
      <c r="P20" s="38">
        <v>1057</v>
      </c>
      <c r="Q20" s="38">
        <v>1763</v>
      </c>
    </row>
    <row r="21" spans="2:17" ht="15.75" customHeight="1">
      <c r="B21" s="11" t="s">
        <v>51</v>
      </c>
      <c r="C21" s="38">
        <v>9</v>
      </c>
      <c r="D21" s="38">
        <v>42</v>
      </c>
      <c r="E21" s="38">
        <v>136</v>
      </c>
      <c r="F21" s="38">
        <v>0</v>
      </c>
      <c r="G21" s="38">
        <v>1</v>
      </c>
      <c r="H21" s="38">
        <v>94</v>
      </c>
      <c r="I21" s="38">
        <v>23</v>
      </c>
      <c r="J21" s="38">
        <v>44</v>
      </c>
      <c r="K21" s="38">
        <v>363</v>
      </c>
      <c r="L21" s="38">
        <v>455</v>
      </c>
      <c r="M21" s="38">
        <v>204</v>
      </c>
      <c r="N21" s="38">
        <v>51</v>
      </c>
      <c r="O21" s="38">
        <v>17</v>
      </c>
      <c r="P21" s="38">
        <v>110</v>
      </c>
      <c r="Q21" s="38">
        <v>1347</v>
      </c>
    </row>
    <row r="22" spans="2:17" ht="15.75" customHeight="1">
      <c r="B22" s="11" t="s">
        <v>52</v>
      </c>
      <c r="C22" s="38">
        <v>368</v>
      </c>
      <c r="D22" s="38">
        <v>193</v>
      </c>
      <c r="E22" s="38">
        <v>1423</v>
      </c>
      <c r="F22" s="38">
        <v>5</v>
      </c>
      <c r="G22" s="38">
        <v>0</v>
      </c>
      <c r="H22" s="38">
        <v>1158</v>
      </c>
      <c r="I22" s="38">
        <v>109</v>
      </c>
      <c r="J22" s="38">
        <v>500</v>
      </c>
      <c r="K22" s="38">
        <v>2825</v>
      </c>
      <c r="L22" s="38">
        <v>3839</v>
      </c>
      <c r="M22" s="38">
        <v>1359</v>
      </c>
      <c r="N22" s="38">
        <v>210</v>
      </c>
      <c r="O22" s="38">
        <v>289</v>
      </c>
      <c r="P22" s="38">
        <v>1261</v>
      </c>
      <c r="Q22" s="38">
        <v>2868</v>
      </c>
    </row>
    <row r="23" spans="2:17" ht="15.75" customHeight="1">
      <c r="B23" s="11" t="s">
        <v>53</v>
      </c>
      <c r="C23" s="38">
        <v>348</v>
      </c>
      <c r="D23" s="38">
        <v>216</v>
      </c>
      <c r="E23" s="38">
        <v>2216</v>
      </c>
      <c r="F23" s="38">
        <v>17</v>
      </c>
      <c r="G23" s="38">
        <v>3</v>
      </c>
      <c r="H23" s="38">
        <v>1487</v>
      </c>
      <c r="I23" s="38">
        <v>295</v>
      </c>
      <c r="J23" s="38">
        <v>539</v>
      </c>
      <c r="K23" s="38">
        <v>8768</v>
      </c>
      <c r="L23" s="38">
        <v>8627</v>
      </c>
      <c r="M23" s="38">
        <v>3091</v>
      </c>
      <c r="N23" s="38">
        <v>345</v>
      </c>
      <c r="O23" s="38">
        <v>526</v>
      </c>
      <c r="P23" s="38">
        <v>7133</v>
      </c>
      <c r="Q23" s="38">
        <v>9708</v>
      </c>
    </row>
    <row r="24" spans="2:17" ht="15.75" customHeight="1">
      <c r="B24" s="11" t="s">
        <v>54</v>
      </c>
      <c r="C24" s="38">
        <v>2</v>
      </c>
      <c r="D24" s="38">
        <v>5</v>
      </c>
      <c r="E24" s="38">
        <v>77</v>
      </c>
      <c r="F24" s="38">
        <v>0</v>
      </c>
      <c r="G24" s="38">
        <v>0</v>
      </c>
      <c r="H24" s="38">
        <v>22</v>
      </c>
      <c r="I24" s="38">
        <v>21</v>
      </c>
      <c r="J24" s="38">
        <v>24</v>
      </c>
      <c r="K24" s="38">
        <v>167</v>
      </c>
      <c r="L24" s="38">
        <v>234</v>
      </c>
      <c r="M24" s="38">
        <v>47</v>
      </c>
      <c r="N24" s="38">
        <v>13</v>
      </c>
      <c r="O24" s="38">
        <v>10</v>
      </c>
      <c r="P24" s="38">
        <v>148</v>
      </c>
      <c r="Q24" s="38">
        <v>223</v>
      </c>
    </row>
    <row r="25" spans="2:17" ht="15.75" customHeight="1">
      <c r="B25" s="11" t="s">
        <v>55</v>
      </c>
      <c r="C25" s="38">
        <v>333</v>
      </c>
      <c r="D25" s="38">
        <v>390</v>
      </c>
      <c r="E25" s="38">
        <v>1955</v>
      </c>
      <c r="F25" s="38">
        <v>9</v>
      </c>
      <c r="G25" s="38">
        <v>2</v>
      </c>
      <c r="H25" s="38">
        <v>1512</v>
      </c>
      <c r="I25" s="38">
        <v>194</v>
      </c>
      <c r="J25" s="38">
        <v>483</v>
      </c>
      <c r="K25" s="38">
        <v>7522</v>
      </c>
      <c r="L25" s="38">
        <v>10890</v>
      </c>
      <c r="M25" s="38">
        <v>2949</v>
      </c>
      <c r="N25" s="38">
        <v>715</v>
      </c>
      <c r="O25" s="38">
        <v>337</v>
      </c>
      <c r="P25" s="38">
        <v>3408</v>
      </c>
      <c r="Q25" s="38">
        <v>6759</v>
      </c>
    </row>
    <row r="26" spans="2:17" ht="15.75" customHeight="1">
      <c r="B26" s="11" t="s">
        <v>56</v>
      </c>
      <c r="C26" s="38">
        <v>155</v>
      </c>
      <c r="D26" s="38">
        <v>120</v>
      </c>
      <c r="E26" s="38">
        <v>957</v>
      </c>
      <c r="F26" s="38">
        <v>4</v>
      </c>
      <c r="G26" s="38">
        <v>1</v>
      </c>
      <c r="H26" s="38">
        <v>994</v>
      </c>
      <c r="I26" s="38">
        <v>103</v>
      </c>
      <c r="J26" s="38">
        <v>433</v>
      </c>
      <c r="K26" s="38">
        <v>1982</v>
      </c>
      <c r="L26" s="38">
        <v>2440</v>
      </c>
      <c r="M26" s="38">
        <v>876</v>
      </c>
      <c r="N26" s="38">
        <v>114</v>
      </c>
      <c r="O26" s="38">
        <v>98</v>
      </c>
      <c r="P26" s="38">
        <v>796</v>
      </c>
      <c r="Q26" s="38">
        <v>1877</v>
      </c>
    </row>
    <row r="27" spans="2:17" ht="15.75" customHeight="1">
      <c r="B27" s="11" t="s">
        <v>57</v>
      </c>
      <c r="C27" s="38">
        <v>80</v>
      </c>
      <c r="D27" s="38">
        <v>52</v>
      </c>
      <c r="E27" s="38">
        <v>621</v>
      </c>
      <c r="F27" s="38">
        <v>4</v>
      </c>
      <c r="G27" s="38">
        <v>2</v>
      </c>
      <c r="H27" s="38">
        <v>319</v>
      </c>
      <c r="I27" s="38">
        <v>119</v>
      </c>
      <c r="J27" s="38">
        <v>198</v>
      </c>
      <c r="K27" s="38">
        <v>1637</v>
      </c>
      <c r="L27" s="38">
        <v>2129</v>
      </c>
      <c r="M27" s="38">
        <v>619</v>
      </c>
      <c r="N27" s="38">
        <v>92</v>
      </c>
      <c r="O27" s="38">
        <v>142</v>
      </c>
      <c r="P27" s="38">
        <v>876</v>
      </c>
      <c r="Q27" s="38">
        <v>1518</v>
      </c>
    </row>
    <row r="28" spans="2:17" ht="15.75" customHeight="1">
      <c r="B28" s="11" t="s">
        <v>58</v>
      </c>
      <c r="C28" s="38">
        <v>6</v>
      </c>
      <c r="D28" s="38">
        <v>89</v>
      </c>
      <c r="E28" s="38">
        <v>653</v>
      </c>
      <c r="F28" s="38">
        <v>2</v>
      </c>
      <c r="G28" s="38">
        <v>2</v>
      </c>
      <c r="H28" s="38">
        <v>923</v>
      </c>
      <c r="I28" s="38">
        <v>53</v>
      </c>
      <c r="J28" s="38">
        <v>113</v>
      </c>
      <c r="K28" s="38">
        <v>2015</v>
      </c>
      <c r="L28" s="38">
        <v>2280</v>
      </c>
      <c r="M28" s="38">
        <v>763</v>
      </c>
      <c r="N28" s="38">
        <v>32</v>
      </c>
      <c r="O28" s="38">
        <v>139</v>
      </c>
      <c r="P28" s="38">
        <v>562</v>
      </c>
      <c r="Q28" s="38">
        <v>3377</v>
      </c>
    </row>
    <row r="29" spans="2:17" ht="15.75" customHeight="1">
      <c r="B29" s="11" t="s">
        <v>59</v>
      </c>
      <c r="C29" s="38">
        <v>9</v>
      </c>
      <c r="D29" s="38">
        <v>86</v>
      </c>
      <c r="E29" s="38">
        <v>267</v>
      </c>
      <c r="F29" s="38">
        <v>1</v>
      </c>
      <c r="G29" s="38">
        <v>5</v>
      </c>
      <c r="H29" s="38">
        <v>317</v>
      </c>
      <c r="I29" s="38">
        <v>41</v>
      </c>
      <c r="J29" s="38">
        <v>68</v>
      </c>
      <c r="K29" s="38">
        <v>1125</v>
      </c>
      <c r="L29" s="38">
        <v>1204</v>
      </c>
      <c r="M29" s="38">
        <v>552</v>
      </c>
      <c r="N29" s="38">
        <v>138</v>
      </c>
      <c r="O29" s="38">
        <v>34</v>
      </c>
      <c r="P29" s="38">
        <v>532</v>
      </c>
      <c r="Q29" s="38">
        <v>947</v>
      </c>
    </row>
    <row r="30" spans="2:17" ht="15.75" customHeight="1">
      <c r="B30" s="11" t="s">
        <v>60</v>
      </c>
      <c r="C30" s="38">
        <v>14</v>
      </c>
      <c r="D30" s="38">
        <v>237</v>
      </c>
      <c r="E30" s="38">
        <v>846</v>
      </c>
      <c r="F30" s="38">
        <v>1</v>
      </c>
      <c r="G30" s="38">
        <v>5</v>
      </c>
      <c r="H30" s="38">
        <v>621</v>
      </c>
      <c r="I30" s="38">
        <v>68</v>
      </c>
      <c r="J30" s="38">
        <v>118</v>
      </c>
      <c r="K30" s="38">
        <v>2771</v>
      </c>
      <c r="L30" s="38">
        <v>3311</v>
      </c>
      <c r="M30" s="38">
        <v>1144</v>
      </c>
      <c r="N30" s="38">
        <v>247</v>
      </c>
      <c r="O30" s="38">
        <v>78</v>
      </c>
      <c r="P30" s="38">
        <v>867</v>
      </c>
      <c r="Q30" s="38">
        <v>2538</v>
      </c>
    </row>
    <row r="31" spans="2:17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</sheetData>
  <mergeCells count="5">
    <mergeCell ref="B3:Q3"/>
    <mergeCell ref="B5:Q5"/>
    <mergeCell ref="B6:Q6"/>
    <mergeCell ref="B8:B10"/>
    <mergeCell ref="C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87E7-67D6-4904-A1A9-F3CC9C06CAE7}">
  <sheetPr>
    <tabColor theme="1" tint="0.499984740745262"/>
  </sheetPr>
  <dimension ref="F36"/>
  <sheetViews>
    <sheetView showGridLines="0" topLeftCell="A22" workbookViewId="0">
      <selection activeCell="I8" sqref="I8"/>
    </sheetView>
  </sheetViews>
  <sheetFormatPr defaultRowHeight="15"/>
  <cols>
    <col min="7" max="7" width="33.5703125" bestFit="1" customWidth="1"/>
  </cols>
  <sheetData>
    <row r="36" spans="6:6">
      <c r="F36" s="140" t="s">
        <v>426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3D3F5"/>
    <pageSetUpPr fitToPage="1"/>
  </sheetPr>
  <dimension ref="B2:H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5.5703125" style="15" customWidth="1"/>
    <col min="3" max="3" width="59.5703125" style="15" customWidth="1"/>
    <col min="4" max="4" width="13.85546875" style="15" customWidth="1"/>
    <col min="5" max="5" width="16" style="15" customWidth="1"/>
    <col min="6" max="6" width="5.7109375" style="15" customWidth="1"/>
    <col min="7" max="16384" width="9.140625" style="15"/>
  </cols>
  <sheetData>
    <row r="2" spans="2:8" ht="15">
      <c r="E2" s="14" t="s">
        <v>62</v>
      </c>
    </row>
    <row r="3" spans="2:8" ht="33.75" customHeight="1">
      <c r="B3" s="145" t="s">
        <v>63</v>
      </c>
      <c r="C3" s="145"/>
      <c r="D3" s="145"/>
      <c r="E3" s="145"/>
    </row>
    <row r="4" spans="2:8" ht="3" customHeight="1"/>
    <row r="5" spans="2:8">
      <c r="B5" s="147">
        <v>2024</v>
      </c>
      <c r="C5" s="147"/>
      <c r="D5" s="147"/>
      <c r="E5" s="147"/>
    </row>
    <row r="6" spans="2:8">
      <c r="B6" s="146" t="s">
        <v>40</v>
      </c>
      <c r="C6" s="146"/>
      <c r="D6" s="146"/>
      <c r="E6" s="146"/>
    </row>
    <row r="7" spans="2:8" ht="3" customHeight="1"/>
    <row r="8" spans="2:8" ht="13.9" customHeight="1">
      <c r="B8" s="144" t="s">
        <v>38</v>
      </c>
      <c r="C8" s="144"/>
      <c r="D8" s="149" t="s">
        <v>470</v>
      </c>
      <c r="E8" s="150"/>
    </row>
    <row r="9" spans="2:8" ht="3.75" customHeight="1">
      <c r="B9" s="144"/>
      <c r="C9" s="144"/>
      <c r="D9" s="86"/>
      <c r="E9" s="88"/>
    </row>
    <row r="10" spans="2:8" ht="39" customHeight="1">
      <c r="B10" s="144"/>
      <c r="C10" s="144"/>
      <c r="D10" s="89" t="s">
        <v>371</v>
      </c>
      <c r="E10" s="89" t="s">
        <v>372</v>
      </c>
    </row>
    <row r="11" spans="2:8" ht="3.75" customHeight="1">
      <c r="B11" s="17"/>
      <c r="C11" s="17"/>
      <c r="D11" s="17"/>
      <c r="E11" s="17"/>
    </row>
    <row r="12" spans="2:8" ht="21" customHeight="1">
      <c r="C12" s="5" t="s">
        <v>19</v>
      </c>
      <c r="D12" s="6">
        <v>3682144.0000000293</v>
      </c>
      <c r="E12" s="6">
        <v>3682735.9999999958</v>
      </c>
    </row>
    <row r="13" spans="2:8" ht="21" customHeight="1">
      <c r="B13" s="7" t="s">
        <v>20</v>
      </c>
      <c r="C13" s="8" t="s">
        <v>26</v>
      </c>
      <c r="D13" s="18">
        <v>92062.99999999984</v>
      </c>
      <c r="E13" s="18">
        <v>81990.999999999622</v>
      </c>
    </row>
    <row r="14" spans="2:8" ht="21" customHeight="1">
      <c r="B14" s="7" t="s">
        <v>0</v>
      </c>
      <c r="C14" s="8" t="s">
        <v>21</v>
      </c>
      <c r="D14" s="18">
        <v>10108.999999999982</v>
      </c>
      <c r="E14" s="18">
        <v>8174.0000000000018</v>
      </c>
    </row>
    <row r="15" spans="2:8" ht="21" customHeight="1">
      <c r="B15" s="7" t="s">
        <v>1</v>
      </c>
      <c r="C15" s="8" t="s">
        <v>22</v>
      </c>
      <c r="D15" s="18">
        <f>+SUM(D16:D39)</f>
        <v>719305.00000000047</v>
      </c>
      <c r="E15" s="18">
        <f>+SUM(E16:E39)</f>
        <v>679214</v>
      </c>
      <c r="G15" s="18"/>
      <c r="H15" s="18"/>
    </row>
    <row r="16" spans="2:8" hidden="1" outlineLevel="1">
      <c r="B16" s="116">
        <v>10</v>
      </c>
      <c r="C16" s="117" t="s">
        <v>523</v>
      </c>
      <c r="D16" s="120">
        <v>89362.000000000262</v>
      </c>
      <c r="E16" s="120">
        <v>85227.00000000016</v>
      </c>
      <c r="G16" s="18"/>
    </row>
    <row r="17" spans="2:7" hidden="1" outlineLevel="1">
      <c r="B17" s="116">
        <v>11</v>
      </c>
      <c r="C17" s="117" t="s">
        <v>524</v>
      </c>
      <c r="D17" s="120">
        <v>13905.999999999996</v>
      </c>
      <c r="E17" s="120">
        <v>13625.999999999996</v>
      </c>
      <c r="G17" s="18"/>
    </row>
    <row r="18" spans="2:7" hidden="1" outlineLevel="1">
      <c r="B18" s="116">
        <v>12</v>
      </c>
      <c r="C18" s="117" t="s">
        <v>525</v>
      </c>
      <c r="D18" s="120">
        <v>442</v>
      </c>
      <c r="E18" s="120">
        <v>454</v>
      </c>
      <c r="G18" s="18"/>
    </row>
    <row r="19" spans="2:7" hidden="1" outlineLevel="1">
      <c r="B19" s="116">
        <v>13</v>
      </c>
      <c r="C19" s="117" t="s">
        <v>526</v>
      </c>
      <c r="D19" s="120">
        <v>42686.000000000124</v>
      </c>
      <c r="E19" s="120">
        <v>41075.999999999971</v>
      </c>
      <c r="G19" s="18"/>
    </row>
    <row r="20" spans="2:7" hidden="1" outlineLevel="1">
      <c r="B20" s="116">
        <v>14</v>
      </c>
      <c r="C20" s="117" t="s">
        <v>527</v>
      </c>
      <c r="D20" s="120">
        <v>61138.000000000102</v>
      </c>
      <c r="E20" s="120">
        <v>60593.000000000073</v>
      </c>
      <c r="G20" s="18"/>
    </row>
    <row r="21" spans="2:7" hidden="1" outlineLevel="1">
      <c r="B21" s="116">
        <v>15</v>
      </c>
      <c r="C21" s="117" t="s">
        <v>528</v>
      </c>
      <c r="D21" s="120">
        <v>37993.000000000044</v>
      </c>
      <c r="E21" s="120">
        <v>37817.000000000015</v>
      </c>
      <c r="G21" s="18"/>
    </row>
    <row r="22" spans="2:7" hidden="1" outlineLevel="1">
      <c r="B22" s="116">
        <v>16</v>
      </c>
      <c r="C22" s="117" t="s">
        <v>529</v>
      </c>
      <c r="D22" s="120">
        <v>26729.999999999927</v>
      </c>
      <c r="E22" s="120">
        <v>25746.000000000025</v>
      </c>
      <c r="G22" s="18"/>
    </row>
    <row r="23" spans="2:7" hidden="1" outlineLevel="1">
      <c r="B23" s="116">
        <v>17</v>
      </c>
      <c r="C23" s="117" t="s">
        <v>530</v>
      </c>
      <c r="D23" s="120">
        <v>17696.000000000004</v>
      </c>
      <c r="E23" s="120">
        <v>14153.000000000002</v>
      </c>
      <c r="G23" s="18"/>
    </row>
    <row r="24" spans="2:7" hidden="1" outlineLevel="1">
      <c r="B24" s="116">
        <v>18</v>
      </c>
      <c r="C24" s="117" t="s">
        <v>531</v>
      </c>
      <c r="D24" s="120">
        <v>11164.999999999973</v>
      </c>
      <c r="E24" s="120">
        <v>11326.000000000009</v>
      </c>
      <c r="G24" s="18"/>
    </row>
    <row r="25" spans="2:7" hidden="1" outlineLevel="1">
      <c r="B25" s="116">
        <v>19</v>
      </c>
      <c r="C25" s="117" t="s">
        <v>532</v>
      </c>
      <c r="D25" s="120">
        <v>4408.9999999999991</v>
      </c>
      <c r="E25" s="120">
        <v>1492.9999999999998</v>
      </c>
      <c r="G25" s="18"/>
    </row>
    <row r="26" spans="2:7" hidden="1" outlineLevel="1">
      <c r="B26" s="116">
        <v>20</v>
      </c>
      <c r="C26" s="117" t="s">
        <v>533</v>
      </c>
      <c r="D26" s="120">
        <v>15315.000000000007</v>
      </c>
      <c r="E26" s="120">
        <v>14167.000000000005</v>
      </c>
      <c r="G26" s="18"/>
    </row>
    <row r="27" spans="2:7" hidden="1" outlineLevel="1">
      <c r="B27" s="116">
        <v>21</v>
      </c>
      <c r="C27" s="117" t="s">
        <v>534</v>
      </c>
      <c r="D27" s="120">
        <v>11806.000000000004</v>
      </c>
      <c r="E27" s="120">
        <v>11087.999999999991</v>
      </c>
      <c r="G27" s="18"/>
    </row>
    <row r="28" spans="2:7" hidden="1" outlineLevel="1">
      <c r="B28" s="116">
        <v>22</v>
      </c>
      <c r="C28" s="117" t="s">
        <v>535</v>
      </c>
      <c r="D28" s="120">
        <v>37391.999999999964</v>
      </c>
      <c r="E28" s="120">
        <v>33245.000000000007</v>
      </c>
      <c r="G28" s="18"/>
    </row>
    <row r="29" spans="2:7" hidden="1" outlineLevel="1">
      <c r="B29" s="116">
        <v>23</v>
      </c>
      <c r="C29" s="117" t="s">
        <v>536</v>
      </c>
      <c r="D29" s="120">
        <v>44579.999999999927</v>
      </c>
      <c r="E29" s="120">
        <v>40485.99999999992</v>
      </c>
      <c r="G29" s="18"/>
    </row>
    <row r="30" spans="2:7" hidden="1" outlineLevel="1">
      <c r="B30" s="116">
        <v>24</v>
      </c>
      <c r="C30" s="117" t="s">
        <v>537</v>
      </c>
      <c r="D30" s="120">
        <v>10128.000000000004</v>
      </c>
      <c r="E30" s="120">
        <v>8511.9999999999982</v>
      </c>
      <c r="G30" s="18"/>
    </row>
    <row r="31" spans="2:7" hidden="1" outlineLevel="1">
      <c r="B31" s="116">
        <v>25</v>
      </c>
      <c r="C31" s="117" t="s">
        <v>538</v>
      </c>
      <c r="D31" s="120">
        <v>97565.000000000146</v>
      </c>
      <c r="E31" s="120">
        <v>94669.999999999796</v>
      </c>
      <c r="G31" s="18"/>
    </row>
    <row r="32" spans="2:7" hidden="1" outlineLevel="1">
      <c r="B32" s="116">
        <v>26</v>
      </c>
      <c r="C32" s="117" t="s">
        <v>539</v>
      </c>
      <c r="D32" s="120">
        <v>14163.000000000007</v>
      </c>
      <c r="E32" s="120">
        <v>13757</v>
      </c>
      <c r="G32" s="18"/>
    </row>
    <row r="33" spans="2:7" hidden="1" outlineLevel="1">
      <c r="B33" s="116">
        <v>27</v>
      </c>
      <c r="C33" s="117" t="s">
        <v>540</v>
      </c>
      <c r="D33" s="120">
        <v>19652.000000000022</v>
      </c>
      <c r="E33" s="120">
        <v>19046.999999999989</v>
      </c>
      <c r="G33" s="18"/>
    </row>
    <row r="34" spans="2:7" hidden="1" outlineLevel="1">
      <c r="B34" s="116">
        <v>28</v>
      </c>
      <c r="C34" s="117" t="s">
        <v>541</v>
      </c>
      <c r="D34" s="120">
        <v>27035.000000000022</v>
      </c>
      <c r="E34" s="120">
        <v>26232.000000000058</v>
      </c>
      <c r="G34" s="18"/>
    </row>
    <row r="35" spans="2:7" hidden="1" outlineLevel="1">
      <c r="B35" s="116">
        <v>29</v>
      </c>
      <c r="C35" s="117" t="s">
        <v>542</v>
      </c>
      <c r="D35" s="120">
        <v>48998.000000000015</v>
      </c>
      <c r="E35" s="120">
        <v>42028.999999999985</v>
      </c>
      <c r="G35" s="18"/>
    </row>
    <row r="36" spans="2:7" hidden="1" outlineLevel="1">
      <c r="B36" s="116">
        <v>30</v>
      </c>
      <c r="C36" s="117" t="s">
        <v>543</v>
      </c>
      <c r="D36" s="120">
        <v>9845.0000000000055</v>
      </c>
      <c r="E36" s="120">
        <v>8872.0000000000036</v>
      </c>
      <c r="G36" s="18"/>
    </row>
    <row r="37" spans="2:7" hidden="1" outlineLevel="1">
      <c r="B37" s="116">
        <v>31</v>
      </c>
      <c r="C37" s="117" t="s">
        <v>544</v>
      </c>
      <c r="D37" s="120">
        <v>32108.000000000029</v>
      </c>
      <c r="E37" s="120">
        <v>31978.999999999989</v>
      </c>
      <c r="G37" s="18"/>
    </row>
    <row r="38" spans="2:7" hidden="1" outlineLevel="1">
      <c r="B38" s="116">
        <v>32</v>
      </c>
      <c r="C38" s="117" t="s">
        <v>545</v>
      </c>
      <c r="D38" s="120">
        <v>16316.000000000015</v>
      </c>
      <c r="E38" s="120">
        <v>15956.000000000009</v>
      </c>
      <c r="G38" s="18"/>
    </row>
    <row r="39" spans="2:7" hidden="1" outlineLevel="1">
      <c r="B39" s="116">
        <v>33</v>
      </c>
      <c r="C39" s="117" t="s">
        <v>546</v>
      </c>
      <c r="D39" s="120">
        <v>28874.999999999964</v>
      </c>
      <c r="E39" s="120">
        <v>27662.999999999996</v>
      </c>
      <c r="G39" s="18"/>
    </row>
    <row r="40" spans="2:7" ht="21" customHeight="1" collapsed="1">
      <c r="B40" s="7" t="s">
        <v>2</v>
      </c>
      <c r="C40" s="8" t="s">
        <v>28</v>
      </c>
      <c r="D40" s="18">
        <v>8184.9999999999982</v>
      </c>
      <c r="E40" s="18">
        <v>7587.0000000000027</v>
      </c>
    </row>
    <row r="41" spans="2:7" ht="21" customHeight="1">
      <c r="B41" s="7" t="s">
        <v>3</v>
      </c>
      <c r="C41" s="8" t="s">
        <v>27</v>
      </c>
      <c r="D41" s="18">
        <v>34368.000000000051</v>
      </c>
      <c r="E41" s="18">
        <v>32513.000000000036</v>
      </c>
    </row>
    <row r="42" spans="2:7" ht="21" customHeight="1">
      <c r="B42" s="7" t="s">
        <v>4</v>
      </c>
      <c r="C42" s="8" t="s">
        <v>23</v>
      </c>
      <c r="D42" s="18">
        <v>331102.99999999913</v>
      </c>
      <c r="E42" s="18">
        <v>319606.00000000233</v>
      </c>
    </row>
    <row r="43" spans="2:7" ht="21" customHeight="1">
      <c r="B43" s="7" t="s">
        <v>5</v>
      </c>
      <c r="C43" s="9" t="s">
        <v>455</v>
      </c>
      <c r="D43" s="18">
        <v>649356.99999999523</v>
      </c>
      <c r="E43" s="18">
        <v>647023.99999999872</v>
      </c>
    </row>
    <row r="44" spans="2:7" ht="21" customHeight="1">
      <c r="B44" s="7" t="s">
        <v>6</v>
      </c>
      <c r="C44" s="9" t="s">
        <v>24</v>
      </c>
      <c r="D44" s="18">
        <v>175387.99999999953</v>
      </c>
      <c r="E44" s="18">
        <v>171693.99999999857</v>
      </c>
    </row>
    <row r="45" spans="2:7" ht="21" customHeight="1">
      <c r="B45" s="7" t="s">
        <v>7</v>
      </c>
      <c r="C45" s="9" t="s">
        <v>31</v>
      </c>
      <c r="D45" s="18">
        <v>301887.99999999738</v>
      </c>
      <c r="E45" s="18">
        <v>305724.9999999993</v>
      </c>
    </row>
    <row r="46" spans="2:7" ht="21" customHeight="1">
      <c r="B46" s="7" t="s">
        <v>8</v>
      </c>
      <c r="C46" s="9" t="s">
        <v>456</v>
      </c>
      <c r="D46" s="18">
        <v>142722.99999999971</v>
      </c>
      <c r="E46" s="18">
        <v>146279.99999999968</v>
      </c>
    </row>
    <row r="47" spans="2:7" ht="21" customHeight="1">
      <c r="B47" s="7" t="s">
        <v>9</v>
      </c>
      <c r="C47" s="9" t="s">
        <v>29</v>
      </c>
      <c r="D47" s="18">
        <v>84379.000000000015</v>
      </c>
      <c r="E47" s="18">
        <v>84200.000000000015</v>
      </c>
    </row>
    <row r="48" spans="2:7" ht="21" customHeight="1">
      <c r="B48" s="7" t="s">
        <v>10</v>
      </c>
      <c r="C48" s="9" t="s">
        <v>30</v>
      </c>
      <c r="D48" s="18">
        <v>40292.000000000196</v>
      </c>
      <c r="E48" s="18">
        <v>36739.999999999673</v>
      </c>
    </row>
    <row r="49" spans="2:5" ht="21" customHeight="1">
      <c r="B49" s="7" t="s">
        <v>11</v>
      </c>
      <c r="C49" s="9" t="s">
        <v>32</v>
      </c>
      <c r="D49" s="18">
        <v>212746.99999999933</v>
      </c>
      <c r="E49" s="18">
        <v>210208.99999999907</v>
      </c>
    </row>
    <row r="50" spans="2:5" ht="21" customHeight="1">
      <c r="B50" s="7" t="s">
        <v>12</v>
      </c>
      <c r="C50" s="9" t="s">
        <v>457</v>
      </c>
      <c r="D50" s="18">
        <v>296003.00000000099</v>
      </c>
      <c r="E50" s="18">
        <v>386497.9999999982</v>
      </c>
    </row>
    <row r="51" spans="2:5" ht="21" customHeight="1">
      <c r="B51" s="7" t="s">
        <v>13</v>
      </c>
      <c r="C51" s="9" t="s">
        <v>33</v>
      </c>
      <c r="D51" s="18">
        <v>21460.99999999996</v>
      </c>
      <c r="E51" s="18">
        <v>21258.000000000007</v>
      </c>
    </row>
    <row r="52" spans="2:5" ht="21" customHeight="1">
      <c r="B52" s="7" t="s">
        <v>14</v>
      </c>
      <c r="C52" s="9" t="s">
        <v>25</v>
      </c>
      <c r="D52" s="18">
        <v>73625.999999999985</v>
      </c>
      <c r="E52" s="18">
        <v>70232.00000000016</v>
      </c>
    </row>
    <row r="53" spans="2:5" ht="21" customHeight="1">
      <c r="B53" s="7" t="s">
        <v>15</v>
      </c>
      <c r="C53" s="9" t="s">
        <v>34</v>
      </c>
      <c r="D53" s="18">
        <v>379421.99999999744</v>
      </c>
      <c r="E53" s="18">
        <v>356798.99999999825</v>
      </c>
    </row>
    <row r="54" spans="2:5" ht="21" customHeight="1">
      <c r="B54" s="7" t="s">
        <v>16</v>
      </c>
      <c r="C54" s="9" t="s">
        <v>35</v>
      </c>
      <c r="D54" s="18">
        <v>41786.999999999825</v>
      </c>
      <c r="E54" s="18">
        <v>37811.999999999935</v>
      </c>
    </row>
    <row r="55" spans="2:5" ht="21" customHeight="1">
      <c r="B55" s="7" t="s">
        <v>17</v>
      </c>
      <c r="C55" s="9" t="s">
        <v>36</v>
      </c>
      <c r="D55" s="18">
        <v>67683.999999999709</v>
      </c>
      <c r="E55" s="18">
        <v>78926.000000000073</v>
      </c>
    </row>
    <row r="56" spans="2:5" ht="21" customHeight="1">
      <c r="B56" s="7" t="s">
        <v>18</v>
      </c>
      <c r="C56" s="9" t="s">
        <v>37</v>
      </c>
      <c r="D56" s="18">
        <v>253</v>
      </c>
      <c r="E56" s="18">
        <v>253</v>
      </c>
    </row>
    <row r="57" spans="2:5" ht="3.75" customHeight="1">
      <c r="B57" s="17"/>
      <c r="C57" s="17"/>
      <c r="D57" s="17"/>
      <c r="E57" s="17"/>
    </row>
    <row r="58" spans="2:5">
      <c r="C58" s="1"/>
      <c r="D58" s="2"/>
    </row>
    <row r="59" spans="2:5" ht="38.25" customHeight="1">
      <c r="B59" s="84" t="s">
        <v>373</v>
      </c>
      <c r="C59" s="148" t="s">
        <v>376</v>
      </c>
      <c r="D59" s="148"/>
      <c r="E59" s="148"/>
    </row>
    <row r="60" spans="2:5" ht="48.75" customHeight="1">
      <c r="B60" s="84" t="s">
        <v>374</v>
      </c>
      <c r="C60" s="148" t="s">
        <v>375</v>
      </c>
      <c r="D60" s="148"/>
      <c r="E60" s="148"/>
    </row>
    <row r="61" spans="2:5">
      <c r="C61" s="11"/>
      <c r="D61" s="18"/>
    </row>
    <row r="62" spans="2:5">
      <c r="C62" s="11"/>
      <c r="D62" s="18"/>
    </row>
    <row r="63" spans="2:5">
      <c r="C63" s="11"/>
      <c r="D63" s="18"/>
    </row>
    <row r="64" spans="2:5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7">
    <mergeCell ref="B3:E3"/>
    <mergeCell ref="B5:E5"/>
    <mergeCell ref="C59:E59"/>
    <mergeCell ref="C60:E60"/>
    <mergeCell ref="B6:E6"/>
    <mergeCell ref="B8:C10"/>
    <mergeCell ref="D8:E8"/>
  </mergeCell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D3D3F5"/>
    <pageSetUpPr fitToPage="1"/>
  </sheetPr>
  <dimension ref="B2:K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1.2851562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211</v>
      </c>
    </row>
    <row r="3" spans="2:11" ht="28.5" customHeight="1">
      <c r="B3" s="145" t="s">
        <v>260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2024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21" customHeight="1">
      <c r="B8" s="157" t="s">
        <v>38</v>
      </c>
      <c r="C8" s="157"/>
      <c r="D8" s="162" t="s">
        <v>261</v>
      </c>
      <c r="E8" s="159"/>
      <c r="F8" s="161"/>
      <c r="G8" s="161"/>
      <c r="H8" s="161"/>
      <c r="I8" s="165"/>
    </row>
    <row r="9" spans="2:11" ht="3.75" customHeight="1">
      <c r="B9" s="157"/>
      <c r="C9" s="157"/>
      <c r="D9" s="94"/>
      <c r="E9" s="25"/>
      <c r="F9" s="25"/>
      <c r="G9" s="25"/>
      <c r="H9" s="25"/>
      <c r="I9" s="95"/>
    </row>
    <row r="10" spans="2:11" s="16" customFormat="1" ht="84.75" customHeight="1">
      <c r="B10" s="157"/>
      <c r="C10" s="157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</row>
    <row r="12" spans="2:11" ht="16.5" customHeight="1">
      <c r="C12" s="5" t="s">
        <v>19</v>
      </c>
      <c r="D12" s="37">
        <v>143352</v>
      </c>
      <c r="E12" s="37">
        <v>161168</v>
      </c>
      <c r="F12" s="37">
        <v>124918</v>
      </c>
      <c r="G12" s="37">
        <v>127081</v>
      </c>
      <c r="H12" s="37">
        <v>5098</v>
      </c>
      <c r="I12" s="37">
        <v>50087</v>
      </c>
    </row>
    <row r="13" spans="2:11" ht="16.5" customHeight="1">
      <c r="B13" s="7" t="s">
        <v>20</v>
      </c>
      <c r="C13" s="8" t="s">
        <v>26</v>
      </c>
      <c r="D13" s="38">
        <v>4774</v>
      </c>
      <c r="E13" s="38">
        <v>5390</v>
      </c>
      <c r="F13" s="38">
        <v>4166</v>
      </c>
      <c r="G13" s="38">
        <v>4170</v>
      </c>
      <c r="H13" s="38">
        <v>59</v>
      </c>
      <c r="I13" s="38">
        <v>1526</v>
      </c>
      <c r="K13" s="22"/>
    </row>
    <row r="14" spans="2:11" ht="16.5" customHeight="1">
      <c r="B14" s="7" t="s">
        <v>0</v>
      </c>
      <c r="C14" s="8" t="s">
        <v>21</v>
      </c>
      <c r="D14" s="38">
        <v>441</v>
      </c>
      <c r="E14" s="38">
        <v>493</v>
      </c>
      <c r="F14" s="38">
        <v>388</v>
      </c>
      <c r="G14" s="38">
        <v>422</v>
      </c>
      <c r="H14" s="38">
        <v>23</v>
      </c>
      <c r="I14" s="38">
        <v>194</v>
      </c>
      <c r="K14" s="22"/>
    </row>
    <row r="15" spans="2:11" ht="16.5" customHeight="1">
      <c r="B15" s="7" t="s">
        <v>1</v>
      </c>
      <c r="C15" s="8" t="s">
        <v>22</v>
      </c>
      <c r="D15" s="38">
        <f t="shared" ref="D15:I15" si="0">+SUM(D16:D39)</f>
        <v>17583</v>
      </c>
      <c r="E15" s="38">
        <f t="shared" si="0"/>
        <v>20183</v>
      </c>
      <c r="F15" s="38">
        <f t="shared" si="0"/>
        <v>15519</v>
      </c>
      <c r="G15" s="38">
        <f t="shared" si="0"/>
        <v>16885</v>
      </c>
      <c r="H15" s="38">
        <f t="shared" si="0"/>
        <v>856</v>
      </c>
      <c r="I15" s="38">
        <f t="shared" si="0"/>
        <v>7394</v>
      </c>
      <c r="K15" s="22"/>
    </row>
    <row r="16" spans="2:11" hidden="1" outlineLevel="1">
      <c r="B16" s="116">
        <v>10</v>
      </c>
      <c r="C16" s="117" t="s">
        <v>523</v>
      </c>
      <c r="D16" s="120">
        <v>2714</v>
      </c>
      <c r="E16" s="120">
        <v>3052</v>
      </c>
      <c r="F16" s="120">
        <v>2322</v>
      </c>
      <c r="G16" s="120">
        <v>2392</v>
      </c>
      <c r="H16" s="120">
        <v>83</v>
      </c>
      <c r="I16" s="120">
        <v>1004</v>
      </c>
    </row>
    <row r="17" spans="2:9" hidden="1" outlineLevel="1">
      <c r="B17" s="116">
        <v>11</v>
      </c>
      <c r="C17" s="117" t="s">
        <v>524</v>
      </c>
      <c r="D17" s="120">
        <v>452</v>
      </c>
      <c r="E17" s="120">
        <v>525</v>
      </c>
      <c r="F17" s="120">
        <v>413</v>
      </c>
      <c r="G17" s="120">
        <v>414</v>
      </c>
      <c r="H17" s="120">
        <v>39</v>
      </c>
      <c r="I17" s="120">
        <v>170</v>
      </c>
    </row>
    <row r="18" spans="2:9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  <c r="I18" s="120">
        <v>1</v>
      </c>
    </row>
    <row r="19" spans="2:9" hidden="1" outlineLevel="1">
      <c r="B19" s="116">
        <v>13</v>
      </c>
      <c r="C19" s="117" t="s">
        <v>526</v>
      </c>
      <c r="D19" s="120">
        <v>802</v>
      </c>
      <c r="E19" s="120">
        <v>908</v>
      </c>
      <c r="F19" s="120">
        <v>735</v>
      </c>
      <c r="G19" s="120">
        <v>756</v>
      </c>
      <c r="H19" s="120">
        <v>55</v>
      </c>
      <c r="I19" s="120">
        <v>392</v>
      </c>
    </row>
    <row r="20" spans="2:9" hidden="1" outlineLevel="1">
      <c r="B20" s="116">
        <v>14</v>
      </c>
      <c r="C20" s="117" t="s">
        <v>527</v>
      </c>
      <c r="D20" s="120">
        <v>1380</v>
      </c>
      <c r="E20" s="120">
        <v>1618</v>
      </c>
      <c r="F20" s="120">
        <v>1259</v>
      </c>
      <c r="G20" s="120">
        <v>1327</v>
      </c>
      <c r="H20" s="120">
        <v>31</v>
      </c>
      <c r="I20" s="120">
        <v>670</v>
      </c>
    </row>
    <row r="21" spans="2:9" hidden="1" outlineLevel="1">
      <c r="B21" s="116">
        <v>15</v>
      </c>
      <c r="C21" s="117" t="s">
        <v>528</v>
      </c>
      <c r="D21" s="120">
        <v>637</v>
      </c>
      <c r="E21" s="120">
        <v>810</v>
      </c>
      <c r="F21" s="120">
        <v>556</v>
      </c>
      <c r="G21" s="120">
        <v>699</v>
      </c>
      <c r="H21" s="120">
        <v>23</v>
      </c>
      <c r="I21" s="120">
        <v>275</v>
      </c>
    </row>
    <row r="22" spans="2:9" hidden="1" outlineLevel="1">
      <c r="B22" s="116">
        <v>16</v>
      </c>
      <c r="C22" s="117" t="s">
        <v>529</v>
      </c>
      <c r="D22" s="120">
        <v>1069</v>
      </c>
      <c r="E22" s="120">
        <v>1287</v>
      </c>
      <c r="F22" s="120">
        <v>961</v>
      </c>
      <c r="G22" s="120">
        <v>1075</v>
      </c>
      <c r="H22" s="120">
        <v>47</v>
      </c>
      <c r="I22" s="120">
        <v>519</v>
      </c>
    </row>
    <row r="23" spans="2:9" hidden="1" outlineLevel="1">
      <c r="B23" s="116">
        <v>17</v>
      </c>
      <c r="C23" s="117" t="s">
        <v>530</v>
      </c>
      <c r="D23" s="120">
        <v>230</v>
      </c>
      <c r="E23" s="120">
        <v>268</v>
      </c>
      <c r="F23" s="120">
        <v>211</v>
      </c>
      <c r="G23" s="120">
        <v>225</v>
      </c>
      <c r="H23" s="120">
        <v>36</v>
      </c>
      <c r="I23" s="120">
        <v>125</v>
      </c>
    </row>
    <row r="24" spans="2:9" hidden="1" outlineLevel="1">
      <c r="B24" s="116">
        <v>18</v>
      </c>
      <c r="C24" s="117" t="s">
        <v>531</v>
      </c>
      <c r="D24" s="120">
        <v>478</v>
      </c>
      <c r="E24" s="120">
        <v>583</v>
      </c>
      <c r="F24" s="120">
        <v>445</v>
      </c>
      <c r="G24" s="120">
        <v>487</v>
      </c>
      <c r="H24" s="120">
        <v>17</v>
      </c>
      <c r="I24" s="120">
        <v>202</v>
      </c>
    </row>
    <row r="25" spans="2:9" hidden="1" outlineLevel="1">
      <c r="B25" s="116">
        <v>19</v>
      </c>
      <c r="C25" s="117" t="s">
        <v>532</v>
      </c>
      <c r="D25" s="120">
        <v>15</v>
      </c>
      <c r="E25" s="120">
        <v>17</v>
      </c>
      <c r="F25" s="120">
        <v>15</v>
      </c>
      <c r="G25" s="120">
        <v>15</v>
      </c>
      <c r="H25" s="120">
        <v>7</v>
      </c>
      <c r="I25" s="120">
        <v>10</v>
      </c>
    </row>
    <row r="26" spans="2:9" hidden="1" outlineLevel="1">
      <c r="B26" s="116">
        <v>20</v>
      </c>
      <c r="C26" s="117" t="s">
        <v>533</v>
      </c>
      <c r="D26" s="120">
        <v>455</v>
      </c>
      <c r="E26" s="120">
        <v>497</v>
      </c>
      <c r="F26" s="120">
        <v>422</v>
      </c>
      <c r="G26" s="120">
        <v>437</v>
      </c>
      <c r="H26" s="120">
        <v>57</v>
      </c>
      <c r="I26" s="120">
        <v>156</v>
      </c>
    </row>
    <row r="27" spans="2:9" hidden="1" outlineLevel="1">
      <c r="B27" s="116">
        <v>21</v>
      </c>
      <c r="C27" s="117" t="s">
        <v>534</v>
      </c>
      <c r="D27" s="120">
        <v>94</v>
      </c>
      <c r="E27" s="120">
        <v>100</v>
      </c>
      <c r="F27" s="120">
        <v>92</v>
      </c>
      <c r="G27" s="120">
        <v>87</v>
      </c>
      <c r="H27" s="120">
        <v>13</v>
      </c>
      <c r="I27" s="120">
        <v>33</v>
      </c>
    </row>
    <row r="28" spans="2:9" hidden="1" outlineLevel="1">
      <c r="B28" s="116">
        <v>22</v>
      </c>
      <c r="C28" s="117" t="s">
        <v>535</v>
      </c>
      <c r="D28" s="120">
        <v>556</v>
      </c>
      <c r="E28" s="120">
        <v>621</v>
      </c>
      <c r="F28" s="120">
        <v>481</v>
      </c>
      <c r="G28" s="120">
        <v>521</v>
      </c>
      <c r="H28" s="120">
        <v>52</v>
      </c>
      <c r="I28" s="120">
        <v>238</v>
      </c>
    </row>
    <row r="29" spans="2:9" hidden="1" outlineLevel="1">
      <c r="B29" s="116">
        <v>23</v>
      </c>
      <c r="C29" s="117" t="s">
        <v>536</v>
      </c>
      <c r="D29" s="120">
        <v>1264</v>
      </c>
      <c r="E29" s="120">
        <v>1450</v>
      </c>
      <c r="F29" s="120">
        <v>1141</v>
      </c>
      <c r="G29" s="120">
        <v>1263</v>
      </c>
      <c r="H29" s="120">
        <v>75</v>
      </c>
      <c r="I29" s="120">
        <v>590</v>
      </c>
    </row>
    <row r="30" spans="2:9" hidden="1" outlineLevel="1">
      <c r="B30" s="116">
        <v>24</v>
      </c>
      <c r="C30" s="117" t="s">
        <v>537</v>
      </c>
      <c r="D30" s="120">
        <v>160</v>
      </c>
      <c r="E30" s="120">
        <v>173</v>
      </c>
      <c r="F30" s="120">
        <v>142</v>
      </c>
      <c r="G30" s="120">
        <v>146</v>
      </c>
      <c r="H30" s="120">
        <v>18</v>
      </c>
      <c r="I30" s="120">
        <v>72</v>
      </c>
    </row>
    <row r="31" spans="2:9" hidden="1" outlineLevel="1">
      <c r="B31" s="116">
        <v>25</v>
      </c>
      <c r="C31" s="117" t="s">
        <v>538</v>
      </c>
      <c r="D31" s="120">
        <v>3389</v>
      </c>
      <c r="E31" s="120">
        <v>3885</v>
      </c>
      <c r="F31" s="120">
        <v>2925</v>
      </c>
      <c r="G31" s="120">
        <v>3313</v>
      </c>
      <c r="H31" s="120">
        <v>98</v>
      </c>
      <c r="I31" s="120">
        <v>1419</v>
      </c>
    </row>
    <row r="32" spans="2:9" hidden="1" outlineLevel="1">
      <c r="B32" s="116">
        <v>26</v>
      </c>
      <c r="C32" s="117" t="s">
        <v>539</v>
      </c>
      <c r="D32" s="120">
        <v>120</v>
      </c>
      <c r="E32" s="120">
        <v>130</v>
      </c>
      <c r="F32" s="120">
        <v>103</v>
      </c>
      <c r="G32" s="120">
        <v>101</v>
      </c>
      <c r="H32" s="120">
        <v>14</v>
      </c>
      <c r="I32" s="120">
        <v>49</v>
      </c>
    </row>
    <row r="33" spans="2:11" hidden="1" outlineLevel="1">
      <c r="B33" s="116">
        <v>27</v>
      </c>
      <c r="C33" s="117" t="s">
        <v>540</v>
      </c>
      <c r="D33" s="120">
        <v>249</v>
      </c>
      <c r="E33" s="120">
        <v>268</v>
      </c>
      <c r="F33" s="120">
        <v>220</v>
      </c>
      <c r="G33" s="120">
        <v>234</v>
      </c>
      <c r="H33" s="120">
        <v>30</v>
      </c>
      <c r="I33" s="120">
        <v>110</v>
      </c>
    </row>
    <row r="34" spans="2:11" hidden="1" outlineLevel="1">
      <c r="B34" s="116">
        <v>28</v>
      </c>
      <c r="C34" s="117" t="s">
        <v>541</v>
      </c>
      <c r="D34" s="120">
        <v>649</v>
      </c>
      <c r="E34" s="120">
        <v>742</v>
      </c>
      <c r="F34" s="120">
        <v>544</v>
      </c>
      <c r="G34" s="120">
        <v>619</v>
      </c>
      <c r="H34" s="120">
        <v>34</v>
      </c>
      <c r="I34" s="120">
        <v>284</v>
      </c>
    </row>
    <row r="35" spans="2:11" hidden="1" outlineLevel="1">
      <c r="B35" s="116">
        <v>29</v>
      </c>
      <c r="C35" s="117" t="s">
        <v>542</v>
      </c>
      <c r="D35" s="120">
        <v>253</v>
      </c>
      <c r="E35" s="120">
        <v>281</v>
      </c>
      <c r="F35" s="120">
        <v>240</v>
      </c>
      <c r="G35" s="120">
        <v>246</v>
      </c>
      <c r="H35" s="120">
        <v>54</v>
      </c>
      <c r="I35" s="120">
        <v>129</v>
      </c>
    </row>
    <row r="36" spans="2:11" hidden="1" outlineLevel="1">
      <c r="B36" s="116">
        <v>30</v>
      </c>
      <c r="C36" s="117" t="s">
        <v>543</v>
      </c>
      <c r="D36" s="120">
        <v>112</v>
      </c>
      <c r="E36" s="120">
        <v>120</v>
      </c>
      <c r="F36" s="120">
        <v>98</v>
      </c>
      <c r="G36" s="120">
        <v>106</v>
      </c>
      <c r="H36" s="120">
        <v>8</v>
      </c>
      <c r="I36" s="120">
        <v>49</v>
      </c>
    </row>
    <row r="37" spans="2:11" hidden="1" outlineLevel="1">
      <c r="B37" s="116">
        <v>31</v>
      </c>
      <c r="C37" s="117" t="s">
        <v>544</v>
      </c>
      <c r="D37" s="120">
        <v>1038</v>
      </c>
      <c r="E37" s="120">
        <v>1202</v>
      </c>
      <c r="F37" s="120">
        <v>907</v>
      </c>
      <c r="G37" s="120">
        <v>1040</v>
      </c>
      <c r="H37" s="120">
        <v>15</v>
      </c>
      <c r="I37" s="120">
        <v>390</v>
      </c>
    </row>
    <row r="38" spans="2:11" hidden="1" outlineLevel="1">
      <c r="B38" s="116">
        <v>32</v>
      </c>
      <c r="C38" s="117" t="s">
        <v>545</v>
      </c>
      <c r="D38" s="120">
        <v>487</v>
      </c>
      <c r="E38" s="120">
        <v>557</v>
      </c>
      <c r="F38" s="120">
        <v>447</v>
      </c>
      <c r="G38" s="120">
        <v>458</v>
      </c>
      <c r="H38" s="120">
        <v>23</v>
      </c>
      <c r="I38" s="120">
        <v>166</v>
      </c>
    </row>
    <row r="39" spans="2:11" hidden="1" outlineLevel="1">
      <c r="B39" s="116">
        <v>33</v>
      </c>
      <c r="C39" s="117" t="s">
        <v>546</v>
      </c>
      <c r="D39" s="120">
        <v>979</v>
      </c>
      <c r="E39" s="120">
        <v>1088</v>
      </c>
      <c r="F39" s="120">
        <v>839</v>
      </c>
      <c r="G39" s="120">
        <v>923</v>
      </c>
      <c r="H39" s="120">
        <v>26</v>
      </c>
      <c r="I39" s="120">
        <v>341</v>
      </c>
    </row>
    <row r="40" spans="2:11" ht="16.5" customHeight="1" collapsed="1">
      <c r="B40" s="7" t="s">
        <v>2</v>
      </c>
      <c r="C40" s="8" t="s">
        <v>28</v>
      </c>
      <c r="D40" s="38">
        <v>250</v>
      </c>
      <c r="E40" s="38">
        <v>308</v>
      </c>
      <c r="F40" s="38">
        <v>246</v>
      </c>
      <c r="G40" s="38">
        <v>278</v>
      </c>
      <c r="H40" s="38">
        <v>19</v>
      </c>
      <c r="I40" s="38">
        <v>176</v>
      </c>
      <c r="K40" s="22"/>
    </row>
    <row r="41" spans="2:11" ht="16.5" customHeight="1">
      <c r="B41" s="7" t="s">
        <v>3</v>
      </c>
      <c r="C41" s="8" t="s">
        <v>27</v>
      </c>
      <c r="D41" s="38">
        <v>945</v>
      </c>
      <c r="E41" s="38">
        <v>1037</v>
      </c>
      <c r="F41" s="38">
        <v>871</v>
      </c>
      <c r="G41" s="38">
        <v>904</v>
      </c>
      <c r="H41" s="38">
        <v>237</v>
      </c>
      <c r="I41" s="38">
        <v>455</v>
      </c>
      <c r="K41" s="22"/>
    </row>
    <row r="42" spans="2:11" ht="16.5" customHeight="1">
      <c r="B42" s="7" t="s">
        <v>4</v>
      </c>
      <c r="C42" s="8" t="s">
        <v>23</v>
      </c>
      <c r="D42" s="38">
        <v>15811</v>
      </c>
      <c r="E42" s="38">
        <v>17587</v>
      </c>
      <c r="F42" s="38">
        <v>13382</v>
      </c>
      <c r="G42" s="38">
        <v>14830</v>
      </c>
      <c r="H42" s="38">
        <v>124</v>
      </c>
      <c r="I42" s="38">
        <v>5340</v>
      </c>
      <c r="K42" s="22"/>
    </row>
    <row r="43" spans="2:11" ht="16.5" customHeight="1">
      <c r="B43" s="7" t="s">
        <v>5</v>
      </c>
      <c r="C43" s="9" t="s">
        <v>162</v>
      </c>
      <c r="D43" s="38">
        <v>39667</v>
      </c>
      <c r="E43" s="38">
        <v>45029</v>
      </c>
      <c r="F43" s="38">
        <v>34321</v>
      </c>
      <c r="G43" s="38">
        <v>34356</v>
      </c>
      <c r="H43" s="38">
        <v>1763</v>
      </c>
      <c r="I43" s="38">
        <v>13616</v>
      </c>
      <c r="K43" s="22"/>
    </row>
    <row r="44" spans="2:11" ht="16.5" customHeight="1">
      <c r="B44" s="7" t="s">
        <v>6</v>
      </c>
      <c r="C44" s="9" t="s">
        <v>24</v>
      </c>
      <c r="D44" s="38">
        <v>4652</v>
      </c>
      <c r="E44" s="38">
        <v>5376</v>
      </c>
      <c r="F44" s="38">
        <v>4189</v>
      </c>
      <c r="G44" s="38">
        <v>4754</v>
      </c>
      <c r="H44" s="38">
        <v>237</v>
      </c>
      <c r="I44" s="38">
        <v>2482</v>
      </c>
      <c r="K44" s="22"/>
    </row>
    <row r="45" spans="2:11" ht="16.5" customHeight="1">
      <c r="B45" s="7" t="s">
        <v>7</v>
      </c>
      <c r="C45" s="9" t="s">
        <v>31</v>
      </c>
      <c r="D45" s="38">
        <v>14837</v>
      </c>
      <c r="E45" s="38">
        <v>16421</v>
      </c>
      <c r="F45" s="38">
        <v>12595</v>
      </c>
      <c r="G45" s="38">
        <v>11931</v>
      </c>
      <c r="H45" s="38">
        <v>165</v>
      </c>
      <c r="I45" s="38">
        <v>4701</v>
      </c>
      <c r="K45" s="22"/>
    </row>
    <row r="46" spans="2:11" ht="16.5" customHeight="1">
      <c r="B46" s="7" t="s">
        <v>8</v>
      </c>
      <c r="C46" s="9" t="s">
        <v>456</v>
      </c>
      <c r="D46" s="38">
        <v>3052</v>
      </c>
      <c r="E46" s="38">
        <v>3239</v>
      </c>
      <c r="F46" s="38">
        <v>2669</v>
      </c>
      <c r="G46" s="38">
        <v>2626</v>
      </c>
      <c r="H46" s="38">
        <v>117</v>
      </c>
      <c r="I46" s="38">
        <v>1019</v>
      </c>
      <c r="K46" s="22"/>
    </row>
    <row r="47" spans="2:11" ht="16.5" customHeight="1">
      <c r="B47" s="7" t="s">
        <v>9</v>
      </c>
      <c r="C47" s="9" t="s">
        <v>29</v>
      </c>
      <c r="D47" s="38">
        <v>4629</v>
      </c>
      <c r="E47" s="38">
        <v>5000</v>
      </c>
      <c r="F47" s="38">
        <v>4404</v>
      </c>
      <c r="G47" s="38">
        <v>3897</v>
      </c>
      <c r="H47" s="38">
        <v>404</v>
      </c>
      <c r="I47" s="38">
        <v>1279</v>
      </c>
      <c r="K47" s="22"/>
    </row>
    <row r="48" spans="2:11" ht="16.5" customHeight="1">
      <c r="B48" s="7" t="s">
        <v>10</v>
      </c>
      <c r="C48" s="9" t="s">
        <v>30</v>
      </c>
      <c r="D48" s="38">
        <v>2809</v>
      </c>
      <c r="E48" s="38">
        <v>3193</v>
      </c>
      <c r="F48" s="38">
        <v>2480</v>
      </c>
      <c r="G48" s="38">
        <v>2398</v>
      </c>
      <c r="H48" s="38">
        <v>48</v>
      </c>
      <c r="I48" s="38">
        <v>911</v>
      </c>
      <c r="K48" s="22"/>
    </row>
    <row r="49" spans="2:11" ht="16.5" customHeight="1">
      <c r="B49" s="7" t="s">
        <v>11</v>
      </c>
      <c r="C49" s="9" t="s">
        <v>32</v>
      </c>
      <c r="D49" s="38">
        <v>9568</v>
      </c>
      <c r="E49" s="38">
        <v>10799</v>
      </c>
      <c r="F49" s="38">
        <v>8316</v>
      </c>
      <c r="G49" s="38">
        <v>8451</v>
      </c>
      <c r="H49" s="38">
        <v>288</v>
      </c>
      <c r="I49" s="38">
        <v>3161</v>
      </c>
      <c r="K49" s="22"/>
    </row>
    <row r="50" spans="2:11" ht="16.5" customHeight="1">
      <c r="B50" s="7" t="s">
        <v>12</v>
      </c>
      <c r="C50" s="9" t="s">
        <v>457</v>
      </c>
      <c r="D50" s="38">
        <v>4611</v>
      </c>
      <c r="E50" s="38">
        <v>4909</v>
      </c>
      <c r="F50" s="38">
        <v>3997</v>
      </c>
      <c r="G50" s="38">
        <v>3828</v>
      </c>
      <c r="H50" s="38">
        <v>114</v>
      </c>
      <c r="I50" s="38">
        <v>1296</v>
      </c>
      <c r="K50" s="22"/>
    </row>
    <row r="51" spans="2:11" ht="16.5" customHeight="1">
      <c r="B51" s="7" t="s">
        <v>13</v>
      </c>
      <c r="C51" s="9" t="s">
        <v>33</v>
      </c>
      <c r="D51" s="38">
        <v>493</v>
      </c>
      <c r="E51" s="38">
        <v>561</v>
      </c>
      <c r="F51" s="38">
        <v>429</v>
      </c>
      <c r="G51" s="38">
        <v>501</v>
      </c>
      <c r="H51" s="38">
        <v>20</v>
      </c>
      <c r="I51" s="38">
        <v>161</v>
      </c>
      <c r="K51" s="22"/>
    </row>
    <row r="52" spans="2:11" ht="16.5" customHeight="1">
      <c r="B52" s="7" t="s">
        <v>14</v>
      </c>
      <c r="C52" s="9" t="s">
        <v>25</v>
      </c>
      <c r="D52" s="38">
        <v>2379</v>
      </c>
      <c r="E52" s="38">
        <v>2701</v>
      </c>
      <c r="F52" s="38">
        <v>2086</v>
      </c>
      <c r="G52" s="38">
        <v>2028</v>
      </c>
      <c r="H52" s="38">
        <v>57</v>
      </c>
      <c r="I52" s="38">
        <v>700</v>
      </c>
      <c r="K52" s="22"/>
    </row>
    <row r="53" spans="2:11" ht="16.5" customHeight="1">
      <c r="B53" s="7" t="s">
        <v>15</v>
      </c>
      <c r="C53" s="9" t="s">
        <v>34</v>
      </c>
      <c r="D53" s="38">
        <v>10133</v>
      </c>
      <c r="E53" s="38">
        <v>11283</v>
      </c>
      <c r="F53" s="38">
        <v>8949</v>
      </c>
      <c r="G53" s="38">
        <v>8866</v>
      </c>
      <c r="H53" s="38">
        <v>471</v>
      </c>
      <c r="I53" s="38">
        <v>3546</v>
      </c>
      <c r="K53" s="22"/>
    </row>
    <row r="54" spans="2:11" ht="16.5" customHeight="1">
      <c r="B54" s="7" t="s">
        <v>16</v>
      </c>
      <c r="C54" s="9" t="s">
        <v>35</v>
      </c>
      <c r="D54" s="38">
        <v>1660</v>
      </c>
      <c r="E54" s="38">
        <v>1811</v>
      </c>
      <c r="F54" s="38">
        <v>1451</v>
      </c>
      <c r="G54" s="38">
        <v>1406</v>
      </c>
      <c r="H54" s="38">
        <v>38</v>
      </c>
      <c r="I54" s="38">
        <v>508</v>
      </c>
      <c r="K54" s="22"/>
    </row>
    <row r="55" spans="2:11" ht="16.5" customHeight="1">
      <c r="B55" s="7" t="s">
        <v>17</v>
      </c>
      <c r="C55" s="9" t="s">
        <v>36</v>
      </c>
      <c r="D55" s="38">
        <v>5044</v>
      </c>
      <c r="E55" s="38">
        <v>5834</v>
      </c>
      <c r="F55" s="38">
        <v>4446</v>
      </c>
      <c r="G55" s="38">
        <v>4537</v>
      </c>
      <c r="H55" s="38">
        <v>57</v>
      </c>
      <c r="I55" s="38">
        <v>1620</v>
      </c>
      <c r="K55" s="22"/>
    </row>
    <row r="56" spans="2:11" ht="16.5" customHeight="1">
      <c r="B56" s="7" t="s">
        <v>18</v>
      </c>
      <c r="C56" s="9" t="s">
        <v>161</v>
      </c>
      <c r="D56" s="38">
        <v>14</v>
      </c>
      <c r="E56" s="38">
        <v>14</v>
      </c>
      <c r="F56" s="38">
        <v>14</v>
      </c>
      <c r="G56" s="38">
        <v>13</v>
      </c>
      <c r="H56" s="38">
        <v>1</v>
      </c>
      <c r="I56" s="38">
        <v>2</v>
      </c>
      <c r="K56" s="22"/>
    </row>
    <row r="57" spans="2:11" ht="3.75" customHeight="1">
      <c r="B57" s="12"/>
      <c r="C57" s="13"/>
      <c r="D57" s="19"/>
      <c r="E57" s="19"/>
      <c r="F57" s="19"/>
      <c r="G57" s="19"/>
      <c r="H57" s="19"/>
      <c r="I57" s="19"/>
      <c r="K57" s="22"/>
    </row>
    <row r="58" spans="2:11" ht="5.25" customHeight="1">
      <c r="C58" s="1"/>
    </row>
    <row r="59" spans="2:11">
      <c r="G59" s="22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3D3F5"/>
    <pageSetUpPr fitToPage="1"/>
  </sheetPr>
  <dimension ref="B2:L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" style="15" customWidth="1"/>
    <col min="3" max="3" width="9.85546875" style="15" customWidth="1"/>
    <col min="4" max="7" width="12.140625" style="15" customWidth="1"/>
    <col min="8" max="8" width="10.7109375" style="15" customWidth="1"/>
    <col min="9" max="16384" width="9.140625" style="15"/>
  </cols>
  <sheetData>
    <row r="2" spans="2:12" ht="15">
      <c r="B2" s="14"/>
      <c r="C2" s="14"/>
      <c r="D2" s="14"/>
      <c r="H2" s="14" t="s">
        <v>220</v>
      </c>
    </row>
    <row r="3" spans="2:12" ht="36" customHeight="1">
      <c r="B3" s="145" t="s">
        <v>264</v>
      </c>
      <c r="C3" s="145"/>
      <c r="D3" s="145"/>
      <c r="E3" s="145"/>
      <c r="F3" s="145"/>
      <c r="G3" s="145"/>
      <c r="H3" s="145"/>
    </row>
    <row r="4" spans="2:12" ht="3.75" customHeight="1"/>
    <row r="5" spans="2:12">
      <c r="B5" s="147">
        <v>2024</v>
      </c>
      <c r="C5" s="147"/>
      <c r="D5" s="147"/>
      <c r="E5" s="147"/>
      <c r="F5" s="147"/>
      <c r="G5" s="147"/>
      <c r="H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2" ht="3" customHeight="1"/>
    <row r="8" spans="2:12" ht="21.75" customHeight="1">
      <c r="B8" s="157" t="s">
        <v>42</v>
      </c>
      <c r="C8" s="162" t="s">
        <v>261</v>
      </c>
      <c r="D8" s="159"/>
      <c r="E8" s="161"/>
      <c r="F8" s="161"/>
      <c r="G8" s="161"/>
      <c r="H8" s="165"/>
    </row>
    <row r="9" spans="2:12" ht="3.75" customHeight="1">
      <c r="B9" s="157"/>
      <c r="C9" s="94"/>
      <c r="D9" s="25"/>
      <c r="E9" s="25"/>
      <c r="F9" s="25"/>
      <c r="G9" s="25"/>
      <c r="H9" s="95"/>
    </row>
    <row r="10" spans="2:12" s="16" customFormat="1" ht="88.5" customHeight="1">
      <c r="B10" s="157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12" ht="3.75" customHeight="1">
      <c r="B11" s="17"/>
      <c r="C11" s="17"/>
      <c r="D11" s="17"/>
      <c r="E11" s="17"/>
      <c r="F11" s="17"/>
      <c r="G11" s="17"/>
      <c r="H11" s="17"/>
    </row>
    <row r="12" spans="2:12" ht="21.75" customHeight="1">
      <c r="B12" s="5" t="s">
        <v>19</v>
      </c>
      <c r="C12" s="37">
        <v>143352</v>
      </c>
      <c r="D12" s="37">
        <v>161168</v>
      </c>
      <c r="E12" s="37">
        <v>124918</v>
      </c>
      <c r="F12" s="37">
        <v>127081</v>
      </c>
      <c r="G12" s="37">
        <v>5098</v>
      </c>
      <c r="H12" s="37">
        <v>50087</v>
      </c>
      <c r="L12" s="38"/>
    </row>
    <row r="13" spans="2:12" ht="21.75" customHeight="1">
      <c r="B13" s="11" t="s">
        <v>43</v>
      </c>
      <c r="C13" s="38">
        <v>9522</v>
      </c>
      <c r="D13" s="38">
        <v>12114</v>
      </c>
      <c r="E13" s="38">
        <v>6913</v>
      </c>
      <c r="F13" s="38">
        <v>10075</v>
      </c>
      <c r="G13" s="38">
        <v>525</v>
      </c>
      <c r="H13" s="38">
        <v>5335</v>
      </c>
      <c r="J13" s="22"/>
      <c r="L13" s="38"/>
    </row>
    <row r="14" spans="2:12" ht="21.75" customHeight="1">
      <c r="B14" s="11" t="s">
        <v>44</v>
      </c>
      <c r="C14" s="38">
        <v>2301</v>
      </c>
      <c r="D14" s="38">
        <v>2446</v>
      </c>
      <c r="E14" s="38">
        <v>2054</v>
      </c>
      <c r="F14" s="38">
        <v>1972</v>
      </c>
      <c r="G14" s="38">
        <v>41</v>
      </c>
      <c r="H14" s="38">
        <v>288</v>
      </c>
      <c r="J14" s="22"/>
      <c r="L14" s="38"/>
    </row>
    <row r="15" spans="2:12" ht="21.75" customHeight="1">
      <c r="B15" s="11" t="s">
        <v>46</v>
      </c>
      <c r="C15" s="38">
        <v>12956</v>
      </c>
      <c r="D15" s="38">
        <v>14487</v>
      </c>
      <c r="E15" s="38">
        <v>11503</v>
      </c>
      <c r="F15" s="38">
        <v>11698</v>
      </c>
      <c r="G15" s="38">
        <v>307</v>
      </c>
      <c r="H15" s="38">
        <v>6394</v>
      </c>
      <c r="J15" s="22"/>
      <c r="L15" s="38"/>
    </row>
    <row r="16" spans="2:12" ht="21.75" customHeight="1">
      <c r="B16" s="11" t="s">
        <v>45</v>
      </c>
      <c r="C16" s="38">
        <v>1790</v>
      </c>
      <c r="D16" s="38">
        <v>2202</v>
      </c>
      <c r="E16" s="38">
        <v>1299</v>
      </c>
      <c r="F16" s="38">
        <v>1615</v>
      </c>
      <c r="G16" s="38">
        <v>27</v>
      </c>
      <c r="H16" s="38">
        <v>399</v>
      </c>
      <c r="J16" s="22"/>
      <c r="L16" s="38"/>
    </row>
    <row r="17" spans="2:12" ht="21.75" customHeight="1">
      <c r="B17" s="11" t="s">
        <v>47</v>
      </c>
      <c r="C17" s="38">
        <v>2767</v>
      </c>
      <c r="D17" s="38">
        <v>3078</v>
      </c>
      <c r="E17" s="38">
        <v>2302</v>
      </c>
      <c r="F17" s="38">
        <v>2720</v>
      </c>
      <c r="G17" s="38">
        <v>64</v>
      </c>
      <c r="H17" s="38">
        <v>721</v>
      </c>
      <c r="J17" s="22"/>
      <c r="L17" s="38"/>
    </row>
    <row r="18" spans="2:12" ht="21.75" customHeight="1">
      <c r="B18" s="11" t="s">
        <v>48</v>
      </c>
      <c r="C18" s="38">
        <v>5760</v>
      </c>
      <c r="D18" s="38">
        <v>6536</v>
      </c>
      <c r="E18" s="38">
        <v>4672</v>
      </c>
      <c r="F18" s="38">
        <v>5605</v>
      </c>
      <c r="G18" s="38">
        <v>321</v>
      </c>
      <c r="H18" s="38">
        <v>2644</v>
      </c>
      <c r="J18" s="22"/>
      <c r="L18" s="38"/>
    </row>
    <row r="19" spans="2:12" ht="21.75" customHeight="1">
      <c r="B19" s="11" t="s">
        <v>49</v>
      </c>
      <c r="C19" s="38">
        <v>2709</v>
      </c>
      <c r="D19" s="38">
        <v>2944</v>
      </c>
      <c r="E19" s="38">
        <v>2422</v>
      </c>
      <c r="F19" s="38">
        <v>2088</v>
      </c>
      <c r="G19" s="38">
        <v>59</v>
      </c>
      <c r="H19" s="38">
        <v>637</v>
      </c>
      <c r="J19" s="22"/>
      <c r="L19" s="38"/>
    </row>
    <row r="20" spans="2:12" ht="21.75" customHeight="1">
      <c r="B20" s="11" t="s">
        <v>50</v>
      </c>
      <c r="C20" s="38">
        <v>9021</v>
      </c>
      <c r="D20" s="38">
        <v>9730</v>
      </c>
      <c r="E20" s="38">
        <v>7968</v>
      </c>
      <c r="F20" s="38">
        <v>7702</v>
      </c>
      <c r="G20" s="38">
        <v>176</v>
      </c>
      <c r="H20" s="38">
        <v>3020</v>
      </c>
      <c r="J20" s="22"/>
      <c r="L20" s="38"/>
    </row>
    <row r="21" spans="2:12" ht="21.75" customHeight="1">
      <c r="B21" s="11" t="s">
        <v>51</v>
      </c>
      <c r="C21" s="38">
        <v>2228</v>
      </c>
      <c r="D21" s="38">
        <v>2531</v>
      </c>
      <c r="E21" s="38">
        <v>2035</v>
      </c>
      <c r="F21" s="38">
        <v>2217</v>
      </c>
      <c r="G21" s="38">
        <v>31</v>
      </c>
      <c r="H21" s="38">
        <v>1139</v>
      </c>
      <c r="J21" s="22"/>
      <c r="L21" s="38"/>
    </row>
    <row r="22" spans="2:12" ht="21.75" customHeight="1">
      <c r="B22" s="11" t="s">
        <v>52</v>
      </c>
      <c r="C22" s="38">
        <v>8745</v>
      </c>
      <c r="D22" s="38">
        <v>9923</v>
      </c>
      <c r="E22" s="38">
        <v>7811</v>
      </c>
      <c r="F22" s="38">
        <v>7082</v>
      </c>
      <c r="G22" s="38">
        <v>213</v>
      </c>
      <c r="H22" s="38">
        <v>3210</v>
      </c>
      <c r="J22" s="22"/>
      <c r="L22" s="38"/>
    </row>
    <row r="23" spans="2:12" ht="21.75" customHeight="1">
      <c r="B23" s="11" t="s">
        <v>53</v>
      </c>
      <c r="C23" s="38">
        <v>33293</v>
      </c>
      <c r="D23" s="38">
        <v>35906</v>
      </c>
      <c r="E23" s="38">
        <v>30589</v>
      </c>
      <c r="F23" s="38">
        <v>26513</v>
      </c>
      <c r="G23" s="38">
        <v>1520</v>
      </c>
      <c r="H23" s="38">
        <v>8186</v>
      </c>
      <c r="J23" s="22"/>
      <c r="L23" s="38"/>
    </row>
    <row r="24" spans="2:12" ht="21.75" customHeight="1">
      <c r="B24" s="11" t="s">
        <v>54</v>
      </c>
      <c r="C24" s="38">
        <v>1365</v>
      </c>
      <c r="D24" s="38">
        <v>1489</v>
      </c>
      <c r="E24" s="38">
        <v>1069</v>
      </c>
      <c r="F24" s="38">
        <v>1193</v>
      </c>
      <c r="G24" s="38">
        <v>29</v>
      </c>
      <c r="H24" s="38">
        <v>238</v>
      </c>
      <c r="J24" s="22"/>
      <c r="L24" s="38"/>
    </row>
    <row r="25" spans="2:12" ht="21.75" customHeight="1">
      <c r="B25" s="11" t="s">
        <v>55</v>
      </c>
      <c r="C25" s="38">
        <v>23664</v>
      </c>
      <c r="D25" s="38">
        <v>27631</v>
      </c>
      <c r="E25" s="38">
        <v>19851</v>
      </c>
      <c r="F25" s="38">
        <v>21691</v>
      </c>
      <c r="G25" s="38">
        <v>1068</v>
      </c>
      <c r="H25" s="38">
        <v>6148</v>
      </c>
      <c r="J25" s="22"/>
      <c r="L25" s="38"/>
    </row>
    <row r="26" spans="2:12" ht="21.75" customHeight="1">
      <c r="B26" s="11" t="s">
        <v>56</v>
      </c>
      <c r="C26" s="38">
        <v>6974</v>
      </c>
      <c r="D26" s="38">
        <v>7468</v>
      </c>
      <c r="E26" s="38">
        <v>6332</v>
      </c>
      <c r="F26" s="38">
        <v>5928</v>
      </c>
      <c r="G26" s="38">
        <v>165</v>
      </c>
      <c r="H26" s="38">
        <v>2492</v>
      </c>
      <c r="J26" s="22"/>
      <c r="L26" s="38"/>
    </row>
    <row r="27" spans="2:12" ht="21.75" customHeight="1">
      <c r="B27" s="11" t="s">
        <v>57</v>
      </c>
      <c r="C27" s="38">
        <v>8244</v>
      </c>
      <c r="D27" s="38">
        <v>8879</v>
      </c>
      <c r="E27" s="38">
        <v>7476</v>
      </c>
      <c r="F27" s="38">
        <v>6920</v>
      </c>
      <c r="G27" s="38">
        <v>304</v>
      </c>
      <c r="H27" s="38">
        <v>3030</v>
      </c>
      <c r="J27" s="22"/>
      <c r="L27" s="38"/>
    </row>
    <row r="28" spans="2:12" ht="21.75" customHeight="1">
      <c r="B28" s="11" t="s">
        <v>58</v>
      </c>
      <c r="C28" s="38">
        <v>4614</v>
      </c>
      <c r="D28" s="38">
        <v>4880</v>
      </c>
      <c r="E28" s="38">
        <v>4434</v>
      </c>
      <c r="F28" s="38">
        <v>4582</v>
      </c>
      <c r="G28" s="38">
        <v>68</v>
      </c>
      <c r="H28" s="38">
        <v>2508</v>
      </c>
      <c r="J28" s="22"/>
      <c r="L28" s="38"/>
    </row>
    <row r="29" spans="2:12" ht="21.75" customHeight="1">
      <c r="B29" s="11" t="s">
        <v>59</v>
      </c>
      <c r="C29" s="38">
        <v>2504</v>
      </c>
      <c r="D29" s="38">
        <v>2976</v>
      </c>
      <c r="E29" s="38">
        <v>1912</v>
      </c>
      <c r="F29" s="38">
        <v>2529</v>
      </c>
      <c r="G29" s="38">
        <v>53</v>
      </c>
      <c r="H29" s="38">
        <v>1033</v>
      </c>
      <c r="J29" s="22"/>
      <c r="L29" s="38"/>
    </row>
    <row r="30" spans="2:12" ht="21.75" customHeight="1">
      <c r="B30" s="11" t="s">
        <v>60</v>
      </c>
      <c r="C30" s="38">
        <v>4895</v>
      </c>
      <c r="D30" s="38">
        <v>5948</v>
      </c>
      <c r="E30" s="38">
        <v>4276</v>
      </c>
      <c r="F30" s="38">
        <v>4951</v>
      </c>
      <c r="G30" s="38">
        <v>127</v>
      </c>
      <c r="H30" s="38">
        <v>2665</v>
      </c>
      <c r="J30" s="22"/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J31" s="22"/>
    </row>
    <row r="32" spans="2:12">
      <c r="G32" s="22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3D3F5"/>
    <pageSetUpPr fitToPage="1"/>
  </sheetPr>
  <dimension ref="B2:M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4.140625" style="15" customWidth="1"/>
    <col min="9" max="9" width="13.42578125" style="15" bestFit="1" customWidth="1"/>
    <col min="10" max="16384" width="9.140625" style="15"/>
  </cols>
  <sheetData>
    <row r="2" spans="2:13" ht="15">
      <c r="C2" s="14"/>
      <c r="D2" s="14"/>
      <c r="E2" s="14"/>
      <c r="I2" s="14" t="s">
        <v>222</v>
      </c>
    </row>
    <row r="3" spans="2:13" ht="28.5" customHeight="1">
      <c r="B3" s="145" t="s">
        <v>266</v>
      </c>
      <c r="C3" s="145"/>
      <c r="D3" s="145"/>
      <c r="E3" s="145"/>
      <c r="F3" s="145"/>
      <c r="G3" s="145"/>
      <c r="H3" s="145"/>
      <c r="I3" s="145"/>
    </row>
    <row r="4" spans="2:13" ht="3.75" customHeight="1"/>
    <row r="5" spans="2:13" ht="13.5" customHeight="1">
      <c r="B5" s="147">
        <v>2024</v>
      </c>
      <c r="C5" s="147"/>
      <c r="D5" s="147"/>
      <c r="E5" s="147"/>
      <c r="F5" s="147"/>
      <c r="G5" s="147"/>
      <c r="H5" s="147"/>
      <c r="I5" s="147"/>
    </row>
    <row r="6" spans="2:13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3" ht="3" customHeight="1"/>
    <row r="8" spans="2:13" ht="26.25" customHeight="1">
      <c r="B8" s="157" t="s">
        <v>38</v>
      </c>
      <c r="C8" s="157"/>
      <c r="D8" s="162" t="s">
        <v>261</v>
      </c>
      <c r="E8" s="159"/>
      <c r="F8" s="161"/>
      <c r="G8" s="161"/>
      <c r="H8" s="161"/>
      <c r="I8" s="165"/>
    </row>
    <row r="9" spans="2:13" ht="3.75" customHeight="1">
      <c r="B9" s="157"/>
      <c r="C9" s="157"/>
      <c r="D9" s="94"/>
      <c r="E9" s="25"/>
      <c r="F9" s="25"/>
      <c r="G9" s="25"/>
      <c r="H9" s="25"/>
      <c r="I9" s="95"/>
    </row>
    <row r="10" spans="2:13" s="16" customFormat="1" ht="112.5" customHeight="1">
      <c r="B10" s="157"/>
      <c r="C10" s="157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3" ht="3.75" customHeight="1">
      <c r="B11" s="17"/>
      <c r="C11" s="17"/>
      <c r="D11" s="17"/>
      <c r="E11" s="17"/>
      <c r="F11" s="17"/>
      <c r="G11" s="17"/>
      <c r="H11" s="17"/>
      <c r="I11" s="17"/>
    </row>
    <row r="12" spans="2:13" ht="16.5" customHeight="1">
      <c r="C12" s="5" t="s">
        <v>19</v>
      </c>
      <c r="D12" s="37">
        <v>710085.00000000175</v>
      </c>
      <c r="E12" s="37">
        <v>1421237.0000000144</v>
      </c>
      <c r="F12" s="37">
        <f>+'Q49'!D12</f>
        <v>275103.99999999919</v>
      </c>
      <c r="G12" s="37">
        <v>7474246.0000000829</v>
      </c>
      <c r="H12" s="37">
        <v>123009.00000000001</v>
      </c>
      <c r="I12" s="37">
        <v>858005.0000000142</v>
      </c>
      <c r="K12" s="37"/>
      <c r="L12" s="37"/>
      <c r="M12" s="22"/>
    </row>
    <row r="13" spans="2:13" ht="16.5" customHeight="1">
      <c r="B13" s="7" t="s">
        <v>20</v>
      </c>
      <c r="C13" s="8" t="s">
        <v>26</v>
      </c>
      <c r="D13" s="38">
        <v>13229.999999999971</v>
      </c>
      <c r="E13" s="38">
        <v>23184.999999999993</v>
      </c>
      <c r="F13" s="38">
        <f>+'Q49'!D13</f>
        <v>2313.0000000000018</v>
      </c>
      <c r="G13" s="38">
        <v>105727.0000000001</v>
      </c>
      <c r="H13" s="38">
        <v>402</v>
      </c>
      <c r="I13" s="38">
        <v>15922.999999999969</v>
      </c>
    </row>
    <row r="14" spans="2:13" ht="16.5" customHeight="1">
      <c r="B14" s="7" t="s">
        <v>0</v>
      </c>
      <c r="C14" s="8" t="s">
        <v>21</v>
      </c>
      <c r="D14" s="38">
        <v>1407.9999999999984</v>
      </c>
      <c r="E14" s="38">
        <v>4457.0000000000018</v>
      </c>
      <c r="F14" s="38">
        <f>+'Q49'!D14</f>
        <v>1107.0000000000005</v>
      </c>
      <c r="G14" s="38">
        <v>37601.000000000007</v>
      </c>
      <c r="H14" s="38">
        <v>157</v>
      </c>
      <c r="I14" s="38">
        <v>6367.0000000000045</v>
      </c>
    </row>
    <row r="15" spans="2:13" ht="16.5" customHeight="1">
      <c r="B15" s="7" t="s">
        <v>1</v>
      </c>
      <c r="C15" s="8" t="s">
        <v>22</v>
      </c>
      <c r="D15" s="38">
        <f t="shared" ref="D15:I15" si="0">+SUM(D16:D39)</f>
        <v>88894</v>
      </c>
      <c r="E15" s="38">
        <f t="shared" si="0"/>
        <v>357095</v>
      </c>
      <c r="F15" s="38">
        <f t="shared" si="0"/>
        <v>111113.00000000001</v>
      </c>
      <c r="G15" s="38">
        <f t="shared" si="0"/>
        <v>1579321.9999999988</v>
      </c>
      <c r="H15" s="38">
        <f t="shared" si="0"/>
        <v>26345</v>
      </c>
      <c r="I15" s="38">
        <f t="shared" si="0"/>
        <v>185512.99999999994</v>
      </c>
    </row>
    <row r="16" spans="2:13" hidden="1" outlineLevel="1">
      <c r="B16" s="116">
        <v>10</v>
      </c>
      <c r="C16" s="117" t="s">
        <v>523</v>
      </c>
      <c r="D16" s="120">
        <v>14107.000000000013</v>
      </c>
      <c r="E16" s="120">
        <v>40154.000000000095</v>
      </c>
      <c r="F16" s="120">
        <f>+'Q49'!D16</f>
        <v>11213.000000000007</v>
      </c>
      <c r="G16" s="120">
        <v>162117.99999999965</v>
      </c>
      <c r="H16" s="120">
        <v>1951.0000000000005</v>
      </c>
      <c r="I16" s="120">
        <v>24413.999999999949</v>
      </c>
    </row>
    <row r="17" spans="2:9" hidden="1" outlineLevel="1">
      <c r="B17" s="116">
        <v>11</v>
      </c>
      <c r="C17" s="117" t="s">
        <v>524</v>
      </c>
      <c r="D17" s="120">
        <v>1717.9999999999995</v>
      </c>
      <c r="E17" s="120">
        <v>7268.0000000000009</v>
      </c>
      <c r="F17" s="120">
        <f>+'Q49'!D17</f>
        <v>1193.0000000000007</v>
      </c>
      <c r="G17" s="120">
        <v>44137.999999999942</v>
      </c>
      <c r="H17" s="120">
        <v>352.00000000000006</v>
      </c>
      <c r="I17" s="120">
        <v>2217.9999999999995</v>
      </c>
    </row>
    <row r="18" spans="2:9" hidden="1" outlineLevel="1">
      <c r="B18" s="116">
        <v>12</v>
      </c>
      <c r="C18" s="117" t="s">
        <v>525</v>
      </c>
      <c r="D18" s="120">
        <v>83</v>
      </c>
      <c r="E18" s="120">
        <v>282</v>
      </c>
      <c r="F18" s="120">
        <f>+'Q49'!D18</f>
        <v>1896</v>
      </c>
      <c r="G18" s="120">
        <v>5886.0000000000009</v>
      </c>
      <c r="H18" s="120">
        <v>30</v>
      </c>
      <c r="I18" s="120">
        <v>5</v>
      </c>
    </row>
    <row r="19" spans="2:9" hidden="1" outlineLevel="1">
      <c r="B19" s="116">
        <v>13</v>
      </c>
      <c r="C19" s="117" t="s">
        <v>526</v>
      </c>
      <c r="D19" s="120">
        <v>3534</v>
      </c>
      <c r="E19" s="120">
        <v>22800.999999999967</v>
      </c>
      <c r="F19" s="120">
        <f>+'Q49'!D19</f>
        <v>8402.0000000000036</v>
      </c>
      <c r="G19" s="120">
        <v>72940.000000000189</v>
      </c>
      <c r="H19" s="120">
        <v>3437.9999999999991</v>
      </c>
      <c r="I19" s="120">
        <v>6758.0000000000055</v>
      </c>
    </row>
    <row r="20" spans="2:9" hidden="1" outlineLevel="1">
      <c r="B20" s="116">
        <v>14</v>
      </c>
      <c r="C20" s="117" t="s">
        <v>527</v>
      </c>
      <c r="D20" s="120">
        <v>3630.9999999999905</v>
      </c>
      <c r="E20" s="120">
        <v>32168.999999999989</v>
      </c>
      <c r="F20" s="120">
        <f>+'Q49'!D20</f>
        <v>4589.9999999999982</v>
      </c>
      <c r="G20" s="120">
        <v>89620.000000000335</v>
      </c>
      <c r="H20" s="120">
        <v>1555.0000000000002</v>
      </c>
      <c r="I20" s="120">
        <v>8309.0000000000036</v>
      </c>
    </row>
    <row r="21" spans="2:9" hidden="1" outlineLevel="1">
      <c r="B21" s="116">
        <v>15</v>
      </c>
      <c r="C21" s="117" t="s">
        <v>528</v>
      </c>
      <c r="D21" s="120">
        <v>2792.9999999999964</v>
      </c>
      <c r="E21" s="120">
        <v>20531.000000000004</v>
      </c>
      <c r="F21" s="120">
        <f>+'Q49'!D21</f>
        <v>5175.9999999999991</v>
      </c>
      <c r="G21" s="120">
        <v>61175.999999999935</v>
      </c>
      <c r="H21" s="120">
        <v>665</v>
      </c>
      <c r="I21" s="120">
        <v>6711.9999999999964</v>
      </c>
    </row>
    <row r="22" spans="2:9" hidden="1" outlineLevel="1">
      <c r="B22" s="116">
        <v>16</v>
      </c>
      <c r="C22" s="117" t="s">
        <v>529</v>
      </c>
      <c r="D22" s="120">
        <v>2833.9999999999986</v>
      </c>
      <c r="E22" s="120">
        <v>14303.00000000002</v>
      </c>
      <c r="F22" s="120">
        <f>+'Q49'!D22</f>
        <v>4582.0000000000009</v>
      </c>
      <c r="G22" s="120">
        <v>56626.000000000015</v>
      </c>
      <c r="H22" s="120">
        <v>1275.9999999999998</v>
      </c>
      <c r="I22" s="120">
        <v>9715.0000000000273</v>
      </c>
    </row>
    <row r="23" spans="2:9" hidden="1" outlineLevel="1">
      <c r="B23" s="116">
        <v>17</v>
      </c>
      <c r="C23" s="117" t="s">
        <v>530</v>
      </c>
      <c r="D23" s="120">
        <v>1765.9999999999993</v>
      </c>
      <c r="E23" s="120">
        <v>10454.999999999995</v>
      </c>
      <c r="F23" s="120">
        <f>+'Q49'!D23</f>
        <v>2917</v>
      </c>
      <c r="G23" s="120">
        <v>38904.999999999956</v>
      </c>
      <c r="H23" s="120">
        <v>665.00000000000011</v>
      </c>
      <c r="I23" s="120">
        <v>7485.0000000000027</v>
      </c>
    </row>
    <row r="24" spans="2:9" hidden="1" outlineLevel="1">
      <c r="B24" s="116">
        <v>18</v>
      </c>
      <c r="C24" s="117" t="s">
        <v>531</v>
      </c>
      <c r="D24" s="120">
        <v>783.99999999999943</v>
      </c>
      <c r="E24" s="120">
        <v>5826.0000000000027</v>
      </c>
      <c r="F24" s="120">
        <f>+'Q49'!D24</f>
        <v>786.00000000000023</v>
      </c>
      <c r="G24" s="120">
        <v>22608.999999999989</v>
      </c>
      <c r="H24" s="120">
        <v>404.99999999999989</v>
      </c>
      <c r="I24" s="120">
        <v>5461.9999999999991</v>
      </c>
    </row>
    <row r="25" spans="2:9" hidden="1" outlineLevel="1">
      <c r="B25" s="116">
        <v>19</v>
      </c>
      <c r="C25" s="117" t="s">
        <v>532</v>
      </c>
      <c r="D25" s="120">
        <v>150.99999999999997</v>
      </c>
      <c r="E25" s="120">
        <v>1164</v>
      </c>
      <c r="F25" s="120">
        <f>+'Q49'!D25</f>
        <v>983</v>
      </c>
      <c r="G25" s="120">
        <v>19750.999999999996</v>
      </c>
      <c r="H25" s="120">
        <v>163</v>
      </c>
      <c r="I25" s="120">
        <v>2692.0000000000014</v>
      </c>
    </row>
    <row r="26" spans="2:9" hidden="1" outlineLevel="1">
      <c r="B26" s="116">
        <v>20</v>
      </c>
      <c r="C26" s="117" t="s">
        <v>533</v>
      </c>
      <c r="D26" s="120">
        <v>1878.9999999999998</v>
      </c>
      <c r="E26" s="120">
        <v>8289.9999999999982</v>
      </c>
      <c r="F26" s="120">
        <f>+'Q49'!D26</f>
        <v>3766.0000000000009</v>
      </c>
      <c r="G26" s="120">
        <v>74343.999999999971</v>
      </c>
      <c r="H26" s="120">
        <v>674.99999999999989</v>
      </c>
      <c r="I26" s="120">
        <v>7745.9999999999964</v>
      </c>
    </row>
    <row r="27" spans="2:9" hidden="1" outlineLevel="1">
      <c r="B27" s="116">
        <v>21</v>
      </c>
      <c r="C27" s="117" t="s">
        <v>534</v>
      </c>
      <c r="D27" s="120">
        <v>1838.0000000000002</v>
      </c>
      <c r="E27" s="120">
        <v>5139</v>
      </c>
      <c r="F27" s="120">
        <f>+'Q49'!D27</f>
        <v>2560</v>
      </c>
      <c r="G27" s="120">
        <v>48646</v>
      </c>
      <c r="H27" s="120">
        <v>387.99999999999994</v>
      </c>
      <c r="I27" s="120">
        <v>3669</v>
      </c>
    </row>
    <row r="28" spans="2:9" hidden="1" outlineLevel="1">
      <c r="B28" s="116">
        <v>22</v>
      </c>
      <c r="C28" s="117" t="s">
        <v>535</v>
      </c>
      <c r="D28" s="120">
        <v>5541.9999999999964</v>
      </c>
      <c r="E28" s="120">
        <v>18943.999999999982</v>
      </c>
      <c r="F28" s="120">
        <f>+'Q49'!D28</f>
        <v>4114.0000000000018</v>
      </c>
      <c r="G28" s="120">
        <v>79511.99999999984</v>
      </c>
      <c r="H28" s="120">
        <v>1652.9999999999998</v>
      </c>
      <c r="I28" s="120">
        <v>8624.0000000000018</v>
      </c>
    </row>
    <row r="29" spans="2:9" hidden="1" outlineLevel="1">
      <c r="B29" s="116">
        <v>23</v>
      </c>
      <c r="C29" s="117" t="s">
        <v>536</v>
      </c>
      <c r="D29" s="120">
        <v>4580.0000000000045</v>
      </c>
      <c r="E29" s="120">
        <v>23142.000000000033</v>
      </c>
      <c r="F29" s="120">
        <f>+'Q49'!D29</f>
        <v>6388.0000000000018</v>
      </c>
      <c r="G29" s="120">
        <v>90202.999999999884</v>
      </c>
      <c r="H29" s="120">
        <v>1522.9999999999993</v>
      </c>
      <c r="I29" s="120">
        <v>16689.999999999993</v>
      </c>
    </row>
    <row r="30" spans="2:9" hidden="1" outlineLevel="1">
      <c r="B30" s="116">
        <v>24</v>
      </c>
      <c r="C30" s="117" t="s">
        <v>537</v>
      </c>
      <c r="D30" s="120">
        <v>1187.9999999999998</v>
      </c>
      <c r="E30" s="120">
        <v>5501.0000000000009</v>
      </c>
      <c r="F30" s="120">
        <f>+'Q49'!D30</f>
        <v>3343.9999999999995</v>
      </c>
      <c r="G30" s="120">
        <v>20999.999999999993</v>
      </c>
      <c r="H30" s="120">
        <v>716</v>
      </c>
      <c r="I30" s="120">
        <v>2596.9999999999991</v>
      </c>
    </row>
    <row r="31" spans="2:9" hidden="1" outlineLevel="1">
      <c r="B31" s="116">
        <v>25</v>
      </c>
      <c r="C31" s="117" t="s">
        <v>538</v>
      </c>
      <c r="D31" s="120">
        <v>16046.999999999991</v>
      </c>
      <c r="E31" s="120">
        <v>43471.999999999956</v>
      </c>
      <c r="F31" s="120">
        <f>+'Q49'!D31</f>
        <v>7999.0000000000018</v>
      </c>
      <c r="G31" s="120">
        <v>176169.99999999953</v>
      </c>
      <c r="H31" s="120">
        <v>1505</v>
      </c>
      <c r="I31" s="120">
        <v>22993.999999999967</v>
      </c>
    </row>
    <row r="32" spans="2:9" hidden="1" outlineLevel="1">
      <c r="B32" s="116">
        <v>26</v>
      </c>
      <c r="C32" s="117" t="s">
        <v>539</v>
      </c>
      <c r="D32" s="120">
        <v>1807.9999999999998</v>
      </c>
      <c r="E32" s="120">
        <v>8602.0000000000018</v>
      </c>
      <c r="F32" s="120">
        <f>+'Q49'!D32</f>
        <v>4423.9999999999991</v>
      </c>
      <c r="G32" s="120">
        <v>36912.999999999978</v>
      </c>
      <c r="H32" s="120">
        <v>1285</v>
      </c>
      <c r="I32" s="120">
        <v>2111.9999999999986</v>
      </c>
    </row>
    <row r="33" spans="2:9" hidden="1" outlineLevel="1">
      <c r="B33" s="116">
        <v>27</v>
      </c>
      <c r="C33" s="117" t="s">
        <v>540</v>
      </c>
      <c r="D33" s="120">
        <v>2117.0000000000009</v>
      </c>
      <c r="E33" s="120">
        <v>11259.000000000011</v>
      </c>
      <c r="F33" s="120">
        <f>+'Q49'!D33</f>
        <v>6240.9999999999991</v>
      </c>
      <c r="G33" s="120">
        <v>60191.999999999869</v>
      </c>
      <c r="H33" s="120">
        <v>958</v>
      </c>
      <c r="I33" s="120">
        <v>4897.9999999999991</v>
      </c>
    </row>
    <row r="34" spans="2:9" hidden="1" outlineLevel="1">
      <c r="B34" s="116">
        <v>28</v>
      </c>
      <c r="C34" s="117" t="s">
        <v>541</v>
      </c>
      <c r="D34" s="120">
        <v>3195.0000000000005</v>
      </c>
      <c r="E34" s="120">
        <v>14380.000000000009</v>
      </c>
      <c r="F34" s="120">
        <f>+'Q49'!D34</f>
        <v>5092.0000000000036</v>
      </c>
      <c r="G34" s="120">
        <v>64860.000000000022</v>
      </c>
      <c r="H34" s="120">
        <v>1099.9999999999998</v>
      </c>
      <c r="I34" s="120">
        <v>7529</v>
      </c>
    </row>
    <row r="35" spans="2:9" hidden="1" outlineLevel="1">
      <c r="B35" s="116">
        <v>29</v>
      </c>
      <c r="C35" s="117" t="s">
        <v>542</v>
      </c>
      <c r="D35" s="120">
        <v>5406.0000000000036</v>
      </c>
      <c r="E35" s="120">
        <v>24984.000000000004</v>
      </c>
      <c r="F35" s="120">
        <f>+'Q49'!D35</f>
        <v>13165.999999999998</v>
      </c>
      <c r="G35" s="120">
        <v>128722.99999999991</v>
      </c>
      <c r="H35" s="120">
        <v>4018.9999999999982</v>
      </c>
      <c r="I35" s="120">
        <v>16893.000000000007</v>
      </c>
    </row>
    <row r="36" spans="2:9" hidden="1" outlineLevel="1">
      <c r="B36" s="116">
        <v>30</v>
      </c>
      <c r="C36" s="117" t="s">
        <v>543</v>
      </c>
      <c r="D36" s="120">
        <v>1995.0000000000009</v>
      </c>
      <c r="E36" s="120">
        <v>3928</v>
      </c>
      <c r="F36" s="120">
        <f>+'Q49'!D36</f>
        <v>1799</v>
      </c>
      <c r="G36" s="120">
        <v>35140.000000000007</v>
      </c>
      <c r="H36" s="120">
        <v>445.99999999999989</v>
      </c>
      <c r="I36" s="120">
        <v>2842.0000000000014</v>
      </c>
    </row>
    <row r="37" spans="2:9" hidden="1" outlineLevel="1">
      <c r="B37" s="116">
        <v>31</v>
      </c>
      <c r="C37" s="117" t="s">
        <v>544</v>
      </c>
      <c r="D37" s="120">
        <v>3266.9999999999973</v>
      </c>
      <c r="E37" s="120">
        <v>15069.999999999989</v>
      </c>
      <c r="F37" s="120">
        <f>+'Q49'!D37</f>
        <v>4592.9999999999991</v>
      </c>
      <c r="G37" s="120">
        <v>57616.999999999985</v>
      </c>
      <c r="H37" s="120">
        <v>572</v>
      </c>
      <c r="I37" s="120">
        <v>4907.0000000000036</v>
      </c>
    </row>
    <row r="38" spans="2:9" hidden="1" outlineLevel="1">
      <c r="B38" s="116">
        <v>32</v>
      </c>
      <c r="C38" s="117" t="s">
        <v>545</v>
      </c>
      <c r="D38" s="120">
        <v>1939.9999999999998</v>
      </c>
      <c r="E38" s="120">
        <v>7714.9999999999945</v>
      </c>
      <c r="F38" s="120">
        <f>+'Q49'!D38</f>
        <v>3610.0000000000014</v>
      </c>
      <c r="G38" s="120">
        <v>45050.999999999993</v>
      </c>
      <c r="H38" s="120">
        <v>506.99999999999994</v>
      </c>
      <c r="I38" s="120">
        <v>2351.9999999999982</v>
      </c>
    </row>
    <row r="39" spans="2:9" hidden="1" outlineLevel="1">
      <c r="B39" s="116">
        <v>33</v>
      </c>
      <c r="C39" s="117" t="s">
        <v>546</v>
      </c>
      <c r="D39" s="120">
        <v>6690.9999999999982</v>
      </c>
      <c r="E39" s="120">
        <v>11715.999999999995</v>
      </c>
      <c r="F39" s="120">
        <f>+'Q49'!D39</f>
        <v>2279.0000000000005</v>
      </c>
      <c r="G39" s="120">
        <v>87181.999999999869</v>
      </c>
      <c r="H39" s="120">
        <v>498.00000000000011</v>
      </c>
      <c r="I39" s="120">
        <v>7890.0000000000136</v>
      </c>
    </row>
    <row r="40" spans="2:9" ht="16.5" customHeight="1" collapsed="1">
      <c r="B40" s="7" t="s">
        <v>2</v>
      </c>
      <c r="C40" s="8" t="s">
        <v>28</v>
      </c>
      <c r="D40" s="38">
        <v>866.00000000000034</v>
      </c>
      <c r="E40" s="38">
        <v>5382.9999999999973</v>
      </c>
      <c r="F40" s="38">
        <f>+'Q49'!D40</f>
        <v>439.99999999999983</v>
      </c>
      <c r="G40" s="38">
        <v>68138.999999999985</v>
      </c>
      <c r="H40" s="38">
        <v>63</v>
      </c>
      <c r="I40" s="38">
        <v>6661.00000000001</v>
      </c>
    </row>
    <row r="41" spans="2:9" ht="16.5" customHeight="1">
      <c r="B41" s="7" t="s">
        <v>3</v>
      </c>
      <c r="C41" s="8" t="s">
        <v>27</v>
      </c>
      <c r="D41" s="38">
        <v>5253.9999999999964</v>
      </c>
      <c r="E41" s="38">
        <v>19388.000000000018</v>
      </c>
      <c r="F41" s="38">
        <f>+'Q49'!D41</f>
        <v>4668.0000000000018</v>
      </c>
      <c r="G41" s="38">
        <v>135330.00000000015</v>
      </c>
      <c r="H41" s="38">
        <v>2302.0000000000005</v>
      </c>
      <c r="I41" s="38">
        <v>12551.999999999985</v>
      </c>
    </row>
    <row r="42" spans="2:9" ht="16.5" customHeight="1">
      <c r="B42" s="7" t="s">
        <v>4</v>
      </c>
      <c r="C42" s="8" t="s">
        <v>23</v>
      </c>
      <c r="D42" s="38">
        <v>72663.999999999971</v>
      </c>
      <c r="E42" s="38">
        <v>113492.99999999988</v>
      </c>
      <c r="F42" s="38">
        <f>+'Q49'!D42</f>
        <v>12155.000000000005</v>
      </c>
      <c r="G42" s="38">
        <v>721608.99999999802</v>
      </c>
      <c r="H42" s="38">
        <v>798</v>
      </c>
      <c r="I42" s="38">
        <v>65747.999999999869</v>
      </c>
    </row>
    <row r="43" spans="2:9" ht="16.5" customHeight="1">
      <c r="B43" s="7" t="s">
        <v>5</v>
      </c>
      <c r="C43" s="9" t="s">
        <v>162</v>
      </c>
      <c r="D43" s="38">
        <v>105329.99999999951</v>
      </c>
      <c r="E43" s="38">
        <v>242621.00000000041</v>
      </c>
      <c r="F43" s="38">
        <f>+'Q49'!D43</f>
        <v>35003.999999999964</v>
      </c>
      <c r="G43" s="38">
        <v>1025360.0000000118</v>
      </c>
      <c r="H43" s="38">
        <v>14388.999999999996</v>
      </c>
      <c r="I43" s="38">
        <v>116370.00000000057</v>
      </c>
    </row>
    <row r="44" spans="2:9" ht="16.5" customHeight="1">
      <c r="B44" s="7" t="s">
        <v>6</v>
      </c>
      <c r="C44" s="9" t="s">
        <v>24</v>
      </c>
      <c r="D44" s="38">
        <v>20929.999999999964</v>
      </c>
      <c r="E44" s="38">
        <v>75683.000000000189</v>
      </c>
      <c r="F44" s="38">
        <f>+'Q49'!D44</f>
        <v>19894.999999999978</v>
      </c>
      <c r="G44" s="38">
        <v>578597.0000000007</v>
      </c>
      <c r="H44" s="38">
        <v>2938.0000000000014</v>
      </c>
      <c r="I44" s="38">
        <v>105323.9999999998</v>
      </c>
    </row>
    <row r="45" spans="2:9" ht="16.5" customHeight="1">
      <c r="B45" s="7" t="s">
        <v>7</v>
      </c>
      <c r="C45" s="9" t="s">
        <v>31</v>
      </c>
      <c r="D45" s="38">
        <v>57769.00000000008</v>
      </c>
      <c r="E45" s="38">
        <v>88286</v>
      </c>
      <c r="F45" s="38">
        <f>+'Q49'!D45</f>
        <v>8744.9999999999854</v>
      </c>
      <c r="G45" s="38">
        <v>362775.99999999808</v>
      </c>
      <c r="H45" s="38">
        <v>854.99999999999966</v>
      </c>
      <c r="I45" s="38">
        <v>47296.000000000036</v>
      </c>
    </row>
    <row r="46" spans="2:9" ht="16.5" customHeight="1">
      <c r="B46" s="7" t="s">
        <v>8</v>
      </c>
      <c r="C46" s="9" t="s">
        <v>456</v>
      </c>
      <c r="D46" s="38">
        <v>21320.000000000004</v>
      </c>
      <c r="E46" s="38">
        <v>54011.000000000029</v>
      </c>
      <c r="F46" s="38">
        <f>+'Q49'!D46</f>
        <v>2680.0000000000018</v>
      </c>
      <c r="G46" s="38">
        <v>385219.99999999994</v>
      </c>
      <c r="H46" s="38">
        <v>2285.9999999999995</v>
      </c>
      <c r="I46" s="38">
        <v>51477.000000000015</v>
      </c>
    </row>
    <row r="47" spans="2:9" ht="16.5" customHeight="1">
      <c r="B47" s="7" t="s">
        <v>9</v>
      </c>
      <c r="C47" s="9" t="s">
        <v>29</v>
      </c>
      <c r="D47" s="38">
        <v>7386.9999999999754</v>
      </c>
      <c r="E47" s="38">
        <v>40515.999999999985</v>
      </c>
      <c r="F47" s="38">
        <f>+'Q49'!D47</f>
        <v>2808.999999999995</v>
      </c>
      <c r="G47" s="38">
        <v>431829.9999999961</v>
      </c>
      <c r="H47" s="38">
        <v>3540.9999999999995</v>
      </c>
      <c r="I47" s="38">
        <v>11509.999999999989</v>
      </c>
    </row>
    <row r="48" spans="2:9" ht="16.5" customHeight="1">
      <c r="B48" s="7" t="s">
        <v>10</v>
      </c>
      <c r="C48" s="9" t="s">
        <v>30</v>
      </c>
      <c r="D48" s="38">
        <v>3578.0000000000014</v>
      </c>
      <c r="E48" s="38">
        <v>9148.0000000000073</v>
      </c>
      <c r="F48" s="38">
        <f>+'Q49'!D48</f>
        <v>646.99999999999955</v>
      </c>
      <c r="G48" s="38">
        <v>49622.999999999956</v>
      </c>
      <c r="H48" s="38">
        <v>254.00000000000009</v>
      </c>
      <c r="I48" s="38">
        <v>5958.0000000000036</v>
      </c>
    </row>
    <row r="49" spans="2:9" ht="16.5" customHeight="1">
      <c r="B49" s="7" t="s">
        <v>11</v>
      </c>
      <c r="C49" s="9" t="s">
        <v>32</v>
      </c>
      <c r="D49" s="38">
        <v>32088.999999999967</v>
      </c>
      <c r="E49" s="38">
        <v>68243.999999999854</v>
      </c>
      <c r="F49" s="38">
        <f>+'Q49'!D49</f>
        <v>6742</v>
      </c>
      <c r="G49" s="38">
        <v>420506.00000000041</v>
      </c>
      <c r="H49" s="38">
        <v>3307.9999999999977</v>
      </c>
      <c r="I49" s="38">
        <v>40299.999999999804</v>
      </c>
    </row>
    <row r="50" spans="2:9" ht="16.5" customHeight="1">
      <c r="B50" s="7" t="s">
        <v>12</v>
      </c>
      <c r="C50" s="9" t="s">
        <v>457</v>
      </c>
      <c r="D50" s="38">
        <v>222792.00000000064</v>
      </c>
      <c r="E50" s="38">
        <v>107656.00000000045</v>
      </c>
      <c r="F50" s="38">
        <f>+'Q49'!D50</f>
        <v>12748.000000000004</v>
      </c>
      <c r="G50" s="38">
        <v>429104.00000000116</v>
      </c>
      <c r="H50" s="38">
        <v>1295.9999999999995</v>
      </c>
      <c r="I50" s="38">
        <v>84003.000000000058</v>
      </c>
    </row>
    <row r="51" spans="2:9" ht="16.5" customHeight="1">
      <c r="B51" s="7" t="s">
        <v>13</v>
      </c>
      <c r="C51" s="9" t="s">
        <v>33</v>
      </c>
      <c r="D51" s="38">
        <v>1656.0000000000002</v>
      </c>
      <c r="E51" s="38">
        <v>8191.9999999999982</v>
      </c>
      <c r="F51" s="38">
        <f>+'Q49'!D51</f>
        <v>857.00000000000068</v>
      </c>
      <c r="G51" s="38">
        <v>39674.999999999927</v>
      </c>
      <c r="H51" s="38">
        <v>458.99999999999989</v>
      </c>
      <c r="I51" s="38">
        <v>3739.9999999999995</v>
      </c>
    </row>
    <row r="52" spans="2:9" ht="16.5" customHeight="1">
      <c r="B52" s="7" t="s">
        <v>14</v>
      </c>
      <c r="C52" s="9" t="s">
        <v>25</v>
      </c>
      <c r="D52" s="38">
        <v>6306.9999999999973</v>
      </c>
      <c r="E52" s="38">
        <v>30011.00000000004</v>
      </c>
      <c r="F52" s="38">
        <f>+'Q49'!D52</f>
        <v>2219.0000000000009</v>
      </c>
      <c r="G52" s="38">
        <v>110503.00000000019</v>
      </c>
      <c r="H52" s="38">
        <v>533.99999999999989</v>
      </c>
      <c r="I52" s="38">
        <v>12652.000000000013</v>
      </c>
    </row>
    <row r="53" spans="2:9" ht="16.5" customHeight="1">
      <c r="B53" s="7" t="s">
        <v>15</v>
      </c>
      <c r="C53" s="9" t="s">
        <v>34</v>
      </c>
      <c r="D53" s="38">
        <v>37028.999999999935</v>
      </c>
      <c r="E53" s="38">
        <v>138661.00000000006</v>
      </c>
      <c r="F53" s="38">
        <f>+'Q49'!D53</f>
        <v>44462.000000000029</v>
      </c>
      <c r="G53" s="38">
        <v>815933.0000000007</v>
      </c>
      <c r="H53" s="38">
        <v>62359.999999999978</v>
      </c>
      <c r="I53" s="38">
        <v>67822.000000000102</v>
      </c>
    </row>
    <row r="54" spans="2:9" ht="16.5" customHeight="1">
      <c r="B54" s="7" t="s">
        <v>16</v>
      </c>
      <c r="C54" s="9" t="s">
        <v>35</v>
      </c>
      <c r="D54" s="38">
        <v>5632.0000000000009</v>
      </c>
      <c r="E54" s="38">
        <v>11697.999999999995</v>
      </c>
      <c r="F54" s="38">
        <f>+'Q49'!D54</f>
        <v>4190.0000000000045</v>
      </c>
      <c r="G54" s="38">
        <v>82799.999999999971</v>
      </c>
      <c r="H54" s="38">
        <v>281</v>
      </c>
      <c r="I54" s="38">
        <v>5795.9999999999982</v>
      </c>
    </row>
    <row r="55" spans="2:9" ht="16.5" customHeight="1">
      <c r="B55" s="7" t="s">
        <v>17</v>
      </c>
      <c r="C55" s="9" t="s">
        <v>36</v>
      </c>
      <c r="D55" s="38">
        <v>5942.9999999999864</v>
      </c>
      <c r="E55" s="38">
        <v>23421.000000000044</v>
      </c>
      <c r="F55" s="38">
        <f>+'Q49'!D55</f>
        <v>2301</v>
      </c>
      <c r="G55" s="38">
        <v>94226.000000000611</v>
      </c>
      <c r="H55" s="38">
        <v>439.99999999999983</v>
      </c>
      <c r="I55" s="38">
        <v>12921.00000000002</v>
      </c>
    </row>
    <row r="56" spans="2:9" ht="16.5" customHeight="1">
      <c r="B56" s="7" t="s">
        <v>18</v>
      </c>
      <c r="C56" s="9" t="s">
        <v>161</v>
      </c>
      <c r="D56" s="38">
        <v>7.0000000000000018</v>
      </c>
      <c r="E56" s="38">
        <v>87.999999999999986</v>
      </c>
      <c r="F56" s="38">
        <f>+'Q49'!D56</f>
        <v>9</v>
      </c>
      <c r="G56" s="38">
        <v>365</v>
      </c>
      <c r="H56" s="38">
        <v>1</v>
      </c>
      <c r="I56" s="38">
        <v>72</v>
      </c>
    </row>
    <row r="57" spans="2:9" ht="3.75" customHeight="1">
      <c r="B57" s="12"/>
      <c r="C57" s="13"/>
      <c r="D57" s="19"/>
      <c r="E57" s="19"/>
      <c r="F57" s="19"/>
      <c r="G57" s="19"/>
      <c r="H57" s="19"/>
      <c r="I57" s="19"/>
    </row>
    <row r="58" spans="2:9" ht="5.25" customHeight="1">
      <c r="C58" s="1"/>
    </row>
    <row r="59" spans="2:9">
      <c r="B59" s="104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D3D3F5"/>
    <pageSetUpPr fitToPage="1"/>
  </sheetPr>
  <dimension ref="B2:H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42578125" style="15" customWidth="1"/>
    <col min="3" max="8" width="10.28515625" style="15" customWidth="1"/>
    <col min="9" max="16384" width="9.140625" style="15"/>
  </cols>
  <sheetData>
    <row r="2" spans="2:8" ht="15">
      <c r="B2" s="14"/>
      <c r="C2" s="14"/>
      <c r="D2" s="14"/>
      <c r="H2" s="14" t="s">
        <v>235</v>
      </c>
    </row>
    <row r="3" spans="2:8" ht="36" customHeight="1">
      <c r="B3" s="145" t="s">
        <v>267</v>
      </c>
      <c r="C3" s="145"/>
      <c r="D3" s="145"/>
      <c r="E3" s="145"/>
      <c r="F3" s="145"/>
      <c r="G3" s="145"/>
      <c r="H3" s="145"/>
    </row>
    <row r="4" spans="2:8" ht="3.75" customHeight="1"/>
    <row r="5" spans="2:8">
      <c r="B5" s="147">
        <v>2024</v>
      </c>
      <c r="C5" s="147"/>
      <c r="D5" s="147"/>
      <c r="E5" s="147"/>
      <c r="F5" s="147"/>
      <c r="G5" s="147"/>
      <c r="H5" s="147"/>
    </row>
    <row r="6" spans="2:8" ht="15" customHeight="1">
      <c r="B6" s="146" t="s">
        <v>40</v>
      </c>
      <c r="C6" s="146"/>
      <c r="D6" s="146"/>
      <c r="E6" s="146"/>
      <c r="F6" s="146"/>
      <c r="G6" s="146"/>
      <c r="H6" s="146"/>
    </row>
    <row r="7" spans="2:8" ht="3" customHeight="1"/>
    <row r="8" spans="2:8" ht="21.75" customHeight="1">
      <c r="B8" s="157" t="s">
        <v>42</v>
      </c>
      <c r="C8" s="162" t="s">
        <v>261</v>
      </c>
      <c r="D8" s="159"/>
      <c r="E8" s="161"/>
      <c r="F8" s="161"/>
      <c r="G8" s="161"/>
      <c r="H8" s="165"/>
    </row>
    <row r="9" spans="2:8" ht="3.75" customHeight="1">
      <c r="B9" s="157"/>
      <c r="C9" s="94"/>
      <c r="D9" s="25"/>
      <c r="E9" s="25"/>
      <c r="F9" s="25"/>
      <c r="G9" s="25"/>
      <c r="H9" s="95"/>
    </row>
    <row r="10" spans="2:8" s="16" customFormat="1" ht="96.95" customHeight="1">
      <c r="B10" s="157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8" ht="3.75" customHeight="1">
      <c r="B11" s="17"/>
      <c r="C11" s="17"/>
      <c r="D11" s="17"/>
      <c r="E11" s="17"/>
      <c r="F11" s="17"/>
      <c r="G11" s="17"/>
      <c r="H11" s="17"/>
    </row>
    <row r="12" spans="2:8" ht="21.75" customHeight="1">
      <c r="B12" s="5" t="s">
        <v>19</v>
      </c>
      <c r="C12" s="6">
        <v>710085.00000000175</v>
      </c>
      <c r="D12" s="6">
        <v>1421237.0000000144</v>
      </c>
      <c r="E12" s="6">
        <f>+'Q50'!C12</f>
        <v>275103.99999999919</v>
      </c>
      <c r="F12" s="37">
        <v>7474246.0000000829</v>
      </c>
      <c r="G12" s="37">
        <v>123009.00000000001</v>
      </c>
      <c r="H12" s="37">
        <v>858005.0000000142</v>
      </c>
    </row>
    <row r="13" spans="2:8" ht="21.75" customHeight="1">
      <c r="B13" s="11" t="s">
        <v>43</v>
      </c>
      <c r="C13" s="18">
        <v>47378.999999999796</v>
      </c>
      <c r="D13" s="18">
        <v>120106.00000000017</v>
      </c>
      <c r="E13" s="18">
        <f>+'Q50'!C13</f>
        <v>21501.000000000022</v>
      </c>
      <c r="F13" s="38">
        <v>502196.00000000274</v>
      </c>
      <c r="G13" s="38">
        <v>6816.0000000000009</v>
      </c>
      <c r="H13" s="38">
        <v>92015.999999999563</v>
      </c>
    </row>
    <row r="14" spans="2:8" ht="21.75" customHeight="1">
      <c r="B14" s="11" t="s">
        <v>44</v>
      </c>
      <c r="C14" s="18">
        <v>9854.9999999999873</v>
      </c>
      <c r="D14" s="18">
        <v>13884.999999999996</v>
      </c>
      <c r="E14" s="18">
        <f>+'Q50'!C14</f>
        <v>1479.000000000002</v>
      </c>
      <c r="F14" s="38">
        <v>88305.000000000116</v>
      </c>
      <c r="G14" s="38">
        <v>1256.0000000000002</v>
      </c>
      <c r="H14" s="38">
        <v>11239.000000000002</v>
      </c>
    </row>
    <row r="15" spans="2:8" ht="21.75" customHeight="1">
      <c r="B15" s="11" t="s">
        <v>46</v>
      </c>
      <c r="C15" s="18">
        <v>55333.000000000371</v>
      </c>
      <c r="D15" s="18">
        <v>132311.99999999991</v>
      </c>
      <c r="E15" s="18">
        <f>+'Q50'!C15</f>
        <v>18194.000000000015</v>
      </c>
      <c r="F15" s="38">
        <v>625758.99999999779</v>
      </c>
      <c r="G15" s="38">
        <v>9886.9999999999982</v>
      </c>
      <c r="H15" s="38">
        <v>52711.999999999942</v>
      </c>
    </row>
    <row r="16" spans="2:8" ht="21.75" customHeight="1">
      <c r="B16" s="11" t="s">
        <v>45</v>
      </c>
      <c r="C16" s="18">
        <v>2401.0000000000014</v>
      </c>
      <c r="D16" s="18">
        <v>10667.000000000016</v>
      </c>
      <c r="E16" s="18">
        <f>+'Q50'!C16</f>
        <v>526</v>
      </c>
      <c r="F16" s="38">
        <v>39422.999999999745</v>
      </c>
      <c r="G16" s="38">
        <v>283</v>
      </c>
      <c r="H16" s="38">
        <v>1281.9999999999998</v>
      </c>
    </row>
    <row r="17" spans="2:8" ht="21.75" customHeight="1">
      <c r="B17" s="11" t="s">
        <v>47</v>
      </c>
      <c r="C17" s="18">
        <v>6437.9999999999882</v>
      </c>
      <c r="D17" s="18">
        <v>20130.999999999996</v>
      </c>
      <c r="E17" s="18">
        <f>+'Q50'!C17</f>
        <v>1211.0000000000009</v>
      </c>
      <c r="F17" s="38">
        <v>76178.000000000189</v>
      </c>
      <c r="G17" s="38">
        <v>1208.9999999999998</v>
      </c>
      <c r="H17" s="38">
        <v>15536.000000000024</v>
      </c>
    </row>
    <row r="18" spans="2:8" ht="21.75" customHeight="1">
      <c r="B18" s="11" t="s">
        <v>48</v>
      </c>
      <c r="C18" s="18">
        <v>19679.000000000004</v>
      </c>
      <c r="D18" s="18">
        <v>51387.000000000255</v>
      </c>
      <c r="E18" s="18">
        <f>+'Q50'!C18</f>
        <v>9768.0000000000091</v>
      </c>
      <c r="F18" s="38">
        <v>216159.0000000002</v>
      </c>
      <c r="G18" s="38">
        <v>4141</v>
      </c>
      <c r="H18" s="38">
        <v>25323.999999999982</v>
      </c>
    </row>
    <row r="19" spans="2:8" ht="21.75" customHeight="1">
      <c r="B19" s="11" t="s">
        <v>49</v>
      </c>
      <c r="C19" s="18">
        <v>7854.0000000000155</v>
      </c>
      <c r="D19" s="18">
        <v>17443</v>
      </c>
      <c r="E19" s="18">
        <f>+'Q50'!C19</f>
        <v>3110.0000000000005</v>
      </c>
      <c r="F19" s="38">
        <v>90501.000000000262</v>
      </c>
      <c r="G19" s="38">
        <v>1075</v>
      </c>
      <c r="H19" s="38">
        <v>13179.000000000011</v>
      </c>
    </row>
    <row r="20" spans="2:8" ht="21.75" customHeight="1">
      <c r="B20" s="11" t="s">
        <v>50</v>
      </c>
      <c r="C20" s="18">
        <v>39067.999999999862</v>
      </c>
      <c r="D20" s="18">
        <v>57817.999999999942</v>
      </c>
      <c r="E20" s="18">
        <f>+'Q50'!C20</f>
        <v>6376.9999999999982</v>
      </c>
      <c r="F20" s="38">
        <v>316775.99999999965</v>
      </c>
      <c r="G20" s="38">
        <v>1754.9999999999989</v>
      </c>
      <c r="H20" s="38">
        <v>25124.000000000029</v>
      </c>
    </row>
    <row r="21" spans="2:8" ht="21.75" customHeight="1">
      <c r="B21" s="11" t="s">
        <v>51</v>
      </c>
      <c r="C21" s="18">
        <v>3590.9999999999932</v>
      </c>
      <c r="D21" s="18">
        <v>13903.000000000027</v>
      </c>
      <c r="E21" s="18">
        <f>+'Q50'!C21</f>
        <v>877.99999999999955</v>
      </c>
      <c r="F21" s="38">
        <v>54177.000000000167</v>
      </c>
      <c r="G21" s="38">
        <v>349</v>
      </c>
      <c r="H21" s="38">
        <v>3643.0000000000032</v>
      </c>
    </row>
    <row r="22" spans="2:8" ht="21.75" customHeight="1">
      <c r="B22" s="11" t="s">
        <v>52</v>
      </c>
      <c r="C22" s="18">
        <v>31447.999999999949</v>
      </c>
      <c r="D22" s="18">
        <v>68221.000000000131</v>
      </c>
      <c r="E22" s="18">
        <f>+'Q50'!C22</f>
        <v>10639.000000000007</v>
      </c>
      <c r="F22" s="38">
        <v>290825.99999999854</v>
      </c>
      <c r="G22" s="38">
        <v>1977.0000000000018</v>
      </c>
      <c r="H22" s="38">
        <v>41226.999999999956</v>
      </c>
    </row>
    <row r="23" spans="2:8" ht="21.75" customHeight="1">
      <c r="B23" s="11" t="s">
        <v>53</v>
      </c>
      <c r="C23" s="18">
        <v>229744.00000000116</v>
      </c>
      <c r="D23" s="18">
        <v>413072.00000000076</v>
      </c>
      <c r="E23" s="18">
        <f>+'Q50'!C23</f>
        <v>78558.999999999927</v>
      </c>
      <c r="F23" s="38">
        <v>2689529.0000000158</v>
      </c>
      <c r="G23" s="38">
        <v>43969.999999999942</v>
      </c>
      <c r="H23" s="38">
        <v>262028.00000000026</v>
      </c>
    </row>
    <row r="24" spans="2:8" ht="21.75" customHeight="1">
      <c r="B24" s="11" t="s">
        <v>54</v>
      </c>
      <c r="C24" s="18">
        <v>5020.0000000000036</v>
      </c>
      <c r="D24" s="18">
        <v>9890.9999999999927</v>
      </c>
      <c r="E24" s="18">
        <f>+'Q50'!C24</f>
        <v>1378.0000000000005</v>
      </c>
      <c r="F24" s="38">
        <v>30458</v>
      </c>
      <c r="G24" s="38">
        <v>322.00000000000006</v>
      </c>
      <c r="H24" s="38">
        <v>4098.9999999999982</v>
      </c>
    </row>
    <row r="25" spans="2:8" ht="21.75" customHeight="1">
      <c r="B25" s="11" t="s">
        <v>55</v>
      </c>
      <c r="C25" s="18">
        <v>131312.00000000055</v>
      </c>
      <c r="D25" s="18">
        <v>276071.99999999802</v>
      </c>
      <c r="E25" s="18">
        <f>+'Q50'!C25</f>
        <v>55220.999999999985</v>
      </c>
      <c r="F25" s="38">
        <v>1295650.0000000047</v>
      </c>
      <c r="G25" s="38">
        <v>28663.000000000022</v>
      </c>
      <c r="H25" s="38">
        <v>133036.99999999907</v>
      </c>
    </row>
    <row r="26" spans="2:8" ht="21.75" customHeight="1">
      <c r="B26" s="11" t="s">
        <v>56</v>
      </c>
      <c r="C26" s="18">
        <v>23007.999999999964</v>
      </c>
      <c r="D26" s="18">
        <v>50501.999999999905</v>
      </c>
      <c r="E26" s="18">
        <f>+'Q50'!C26</f>
        <v>11573</v>
      </c>
      <c r="F26" s="38">
        <v>262641.00000000064</v>
      </c>
      <c r="G26" s="38">
        <v>4608</v>
      </c>
      <c r="H26" s="38">
        <v>60279.000000000262</v>
      </c>
    </row>
    <row r="27" spans="2:8" ht="21.75" customHeight="1">
      <c r="B27" s="11" t="s">
        <v>57</v>
      </c>
      <c r="C27" s="18">
        <v>47018.999999999971</v>
      </c>
      <c r="D27" s="18">
        <v>72398.999999999767</v>
      </c>
      <c r="E27" s="18">
        <f>+'Q50'!C27</f>
        <v>13996</v>
      </c>
      <c r="F27" s="38">
        <v>494695.99999999977</v>
      </c>
      <c r="G27" s="38">
        <v>8857.9999999999945</v>
      </c>
      <c r="H27" s="38">
        <v>68208.000000000058</v>
      </c>
    </row>
    <row r="28" spans="2:8" ht="21.75" customHeight="1">
      <c r="B28" s="11" t="s">
        <v>58</v>
      </c>
      <c r="C28" s="18">
        <v>18503.999999999898</v>
      </c>
      <c r="D28" s="18">
        <v>33001.000000000022</v>
      </c>
      <c r="E28" s="18">
        <f>+'Q50'!C28</f>
        <v>7817.0000000000027</v>
      </c>
      <c r="F28" s="38">
        <v>146185.99999999951</v>
      </c>
      <c r="G28" s="38">
        <v>2936</v>
      </c>
      <c r="H28" s="38">
        <v>17751.000000000084</v>
      </c>
    </row>
    <row r="29" spans="2:8" ht="21.75" customHeight="1">
      <c r="B29" s="11" t="s">
        <v>59</v>
      </c>
      <c r="C29" s="18">
        <v>4483.0000000000027</v>
      </c>
      <c r="D29" s="18">
        <v>16669.999999999956</v>
      </c>
      <c r="E29" s="18">
        <f>+'Q50'!C29</f>
        <v>3492.9999999999973</v>
      </c>
      <c r="F29" s="38">
        <v>64814.000000000015</v>
      </c>
      <c r="G29" s="38">
        <v>692.00000000000011</v>
      </c>
      <c r="H29" s="38">
        <v>4337.99999999999</v>
      </c>
    </row>
    <row r="30" spans="2:8" ht="21.75" customHeight="1">
      <c r="B30" s="11" t="s">
        <v>60</v>
      </c>
      <c r="C30" s="18">
        <v>27948.999999999985</v>
      </c>
      <c r="D30" s="18">
        <v>43756.999999999833</v>
      </c>
      <c r="E30" s="18">
        <f>+'Q50'!C30</f>
        <v>4899</v>
      </c>
      <c r="F30" s="38">
        <v>189971.99999999942</v>
      </c>
      <c r="G30" s="38">
        <v>4212</v>
      </c>
      <c r="H30" s="38">
        <v>26982.999999999935</v>
      </c>
    </row>
    <row r="31" spans="2:8" ht="3.75" customHeight="1">
      <c r="B31" s="12"/>
      <c r="C31" s="17"/>
      <c r="D31" s="17"/>
      <c r="E31" s="17"/>
      <c r="F31" s="17"/>
      <c r="G31" s="17"/>
      <c r="H31" s="17"/>
    </row>
    <row r="32" spans="2:8">
      <c r="B32" s="104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3D3F5"/>
  </sheetPr>
  <dimension ref="B2:L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7.28515625" style="15" customWidth="1"/>
    <col min="6" max="6" width="8.140625" style="15" customWidth="1"/>
    <col min="7" max="7" width="10.28515625" style="15" customWidth="1"/>
    <col min="8" max="8" width="7.85546875" style="15" bestFit="1" customWidth="1"/>
    <col min="9" max="9" width="6.85546875" style="15" bestFit="1" customWidth="1"/>
    <col min="10" max="10" width="7.5703125" style="15" customWidth="1"/>
    <col min="11" max="11" width="8.42578125" style="15" customWidth="1"/>
    <col min="12" max="12" width="9.7109375" style="15" customWidth="1"/>
    <col min="13" max="16384" width="9.140625" style="15"/>
  </cols>
  <sheetData>
    <row r="2" spans="2:12" ht="15">
      <c r="C2" s="14"/>
      <c r="D2" s="14"/>
      <c r="E2" s="14"/>
      <c r="F2" s="14"/>
      <c r="K2" s="14" t="s">
        <v>236</v>
      </c>
    </row>
    <row r="3" spans="2:12" ht="28.5" customHeight="1">
      <c r="B3" s="145" t="s">
        <v>270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2" ht="3" customHeight="1"/>
    <row r="8" spans="2:12" ht="24.75" customHeight="1">
      <c r="B8" s="157" t="s">
        <v>38</v>
      </c>
      <c r="C8" s="157"/>
      <c r="D8" s="169" t="s">
        <v>278</v>
      </c>
      <c r="E8" s="170"/>
      <c r="F8" s="170"/>
      <c r="G8" s="170"/>
      <c r="H8" s="170"/>
      <c r="I8" s="170"/>
      <c r="J8" s="170"/>
      <c r="K8" s="170"/>
    </row>
    <row r="9" spans="2:12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</row>
    <row r="10" spans="2:12" s="16" customFormat="1" ht="60" customHeight="1">
      <c r="B10" s="157"/>
      <c r="C10" s="157"/>
      <c r="D10" s="99" t="s">
        <v>19</v>
      </c>
      <c r="E10" s="98" t="s">
        <v>272</v>
      </c>
      <c r="F10" s="27" t="s">
        <v>273</v>
      </c>
      <c r="G10" s="98" t="s">
        <v>274</v>
      </c>
      <c r="H10" s="98" t="s">
        <v>275</v>
      </c>
      <c r="I10" s="97" t="s">
        <v>276</v>
      </c>
      <c r="J10" s="99" t="s">
        <v>277</v>
      </c>
      <c r="K10" s="98" t="s">
        <v>271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12.6" customHeight="1">
      <c r="C12" s="5" t="s">
        <v>19</v>
      </c>
      <c r="D12" s="37">
        <f>+SUM(E12:K12)</f>
        <v>275103.99999999919</v>
      </c>
      <c r="E12" s="37">
        <v>7608.9999999999582</v>
      </c>
      <c r="F12" s="37">
        <v>1855.9999999999866</v>
      </c>
      <c r="G12" s="37">
        <v>65667.00000000032</v>
      </c>
      <c r="H12" s="37">
        <v>36435.999999999462</v>
      </c>
      <c r="I12" s="37">
        <v>64887.999999999294</v>
      </c>
      <c r="J12" s="37">
        <v>1188.9999999999911</v>
      </c>
      <c r="K12" s="37">
        <v>97459.000000000204</v>
      </c>
      <c r="L12" s="22"/>
    </row>
    <row r="13" spans="2:12" ht="12.6" customHeight="1">
      <c r="B13" s="7" t="s">
        <v>20</v>
      </c>
      <c r="C13" s="8" t="s">
        <v>26</v>
      </c>
      <c r="D13" s="37">
        <f t="shared" ref="D13:D56" si="0">+SUM(E13:K13)</f>
        <v>2313.0000000000018</v>
      </c>
      <c r="E13" s="38">
        <v>35.999999999999957</v>
      </c>
      <c r="F13" s="38">
        <v>13.999999999999989</v>
      </c>
      <c r="G13" s="38">
        <v>619.00000000000159</v>
      </c>
      <c r="H13" s="38">
        <v>190.99999999999991</v>
      </c>
      <c r="I13" s="38">
        <v>264.00000000000097</v>
      </c>
      <c r="J13" s="38">
        <v>0</v>
      </c>
      <c r="K13" s="38">
        <v>1188.9999999999991</v>
      </c>
      <c r="L13" s="22"/>
    </row>
    <row r="14" spans="2:12" ht="12.6" customHeight="1">
      <c r="B14" s="7" t="s">
        <v>0</v>
      </c>
      <c r="C14" s="8" t="s">
        <v>21</v>
      </c>
      <c r="D14" s="37">
        <f t="shared" si="0"/>
        <v>1107.0000000000005</v>
      </c>
      <c r="E14" s="38">
        <v>43.000000000000036</v>
      </c>
      <c r="F14" s="38">
        <v>0</v>
      </c>
      <c r="G14" s="38">
        <v>339.00000000000006</v>
      </c>
      <c r="H14" s="38">
        <v>60.999999999999986</v>
      </c>
      <c r="I14" s="38">
        <v>197</v>
      </c>
      <c r="J14" s="38">
        <v>12</v>
      </c>
      <c r="K14" s="38">
        <v>455.00000000000028</v>
      </c>
      <c r="L14" s="22"/>
    </row>
    <row r="15" spans="2:12" ht="12.6" customHeight="1">
      <c r="B15" s="7" t="s">
        <v>1</v>
      </c>
      <c r="C15" s="8" t="s">
        <v>22</v>
      </c>
      <c r="D15" s="37">
        <f t="shared" si="0"/>
        <v>111113</v>
      </c>
      <c r="E15" s="38">
        <f>+SUM(E16:E39)</f>
        <v>4055.0000000000005</v>
      </c>
      <c r="F15" s="38">
        <f t="shared" ref="F15:K15" si="1">+SUM(F16:F39)</f>
        <v>935.00000000000034</v>
      </c>
      <c r="G15" s="38">
        <f t="shared" si="1"/>
        <v>23303.000000000004</v>
      </c>
      <c r="H15" s="38">
        <f t="shared" si="1"/>
        <v>14104.000000000005</v>
      </c>
      <c r="I15" s="38">
        <f t="shared" si="1"/>
        <v>38158</v>
      </c>
      <c r="J15" s="38">
        <f t="shared" si="1"/>
        <v>998.00000000000057</v>
      </c>
      <c r="K15" s="38">
        <f t="shared" si="1"/>
        <v>29560.000000000004</v>
      </c>
      <c r="L15" s="22"/>
    </row>
    <row r="16" spans="2:12" ht="12.6" hidden="1" customHeight="1" outlineLevel="1">
      <c r="B16" s="116">
        <v>10</v>
      </c>
      <c r="C16" s="117" t="s">
        <v>523</v>
      </c>
      <c r="D16" s="121">
        <f t="shared" si="0"/>
        <v>11213.000000000007</v>
      </c>
      <c r="E16" s="119">
        <v>154.99999999999969</v>
      </c>
      <c r="F16" s="119">
        <v>113</v>
      </c>
      <c r="G16" s="119">
        <v>2476.9999999999991</v>
      </c>
      <c r="H16" s="119">
        <v>1083.0000000000016</v>
      </c>
      <c r="I16" s="119">
        <v>4390.0000000000036</v>
      </c>
      <c r="J16" s="119">
        <v>4.0000000000000027</v>
      </c>
      <c r="K16" s="119">
        <v>2991.0000000000027</v>
      </c>
    </row>
    <row r="17" spans="2:11" ht="12.6" hidden="1" customHeight="1" outlineLevel="1">
      <c r="B17" s="116">
        <v>11</v>
      </c>
      <c r="C17" s="117" t="s">
        <v>524</v>
      </c>
      <c r="D17" s="121">
        <f t="shared" si="0"/>
        <v>1193.0000000000007</v>
      </c>
      <c r="E17" s="119">
        <v>120.00000000000009</v>
      </c>
      <c r="F17" s="119">
        <v>5.0000000000000062</v>
      </c>
      <c r="G17" s="119">
        <v>323</v>
      </c>
      <c r="H17" s="119">
        <v>118.0000000000001</v>
      </c>
      <c r="I17" s="119">
        <v>332.0000000000004</v>
      </c>
      <c r="J17" s="119">
        <v>1.9999999999999996</v>
      </c>
      <c r="K17" s="119">
        <v>293.00000000000006</v>
      </c>
    </row>
    <row r="18" spans="2:11" ht="12.6" hidden="1" customHeight="1" outlineLevel="1">
      <c r="B18" s="116">
        <v>12</v>
      </c>
      <c r="C18" s="117" t="s">
        <v>525</v>
      </c>
      <c r="D18" s="121">
        <f t="shared" si="0"/>
        <v>1896</v>
      </c>
      <c r="E18" s="119">
        <v>0</v>
      </c>
      <c r="F18" s="119">
        <v>0</v>
      </c>
      <c r="G18" s="119">
        <v>16</v>
      </c>
      <c r="H18" s="119">
        <v>93</v>
      </c>
      <c r="I18" s="119">
        <v>29</v>
      </c>
      <c r="J18" s="119">
        <v>0</v>
      </c>
      <c r="K18" s="119">
        <v>1758</v>
      </c>
    </row>
    <row r="19" spans="2:11" ht="12.6" hidden="1" customHeight="1" outlineLevel="1">
      <c r="B19" s="116">
        <v>13</v>
      </c>
      <c r="C19" s="117" t="s">
        <v>526</v>
      </c>
      <c r="D19" s="121">
        <f t="shared" si="0"/>
        <v>8402.0000000000036</v>
      </c>
      <c r="E19" s="119">
        <v>124.00000000000007</v>
      </c>
      <c r="F19" s="119">
        <v>22.000000000000007</v>
      </c>
      <c r="G19" s="119">
        <v>1550.0000000000009</v>
      </c>
      <c r="H19" s="119">
        <v>349.00000000000017</v>
      </c>
      <c r="I19" s="119">
        <v>4492.0000000000018</v>
      </c>
      <c r="J19" s="119">
        <v>186.00000000000037</v>
      </c>
      <c r="K19" s="119">
        <v>1679.0000000000014</v>
      </c>
    </row>
    <row r="20" spans="2:11" ht="12.6" hidden="1" customHeight="1" outlineLevel="1">
      <c r="B20" s="116">
        <v>14</v>
      </c>
      <c r="C20" s="117" t="s">
        <v>527</v>
      </c>
      <c r="D20" s="121">
        <f t="shared" si="0"/>
        <v>4589.9999999999982</v>
      </c>
      <c r="E20" s="119">
        <v>69.999999999999787</v>
      </c>
      <c r="F20" s="119">
        <v>18.999999999999996</v>
      </c>
      <c r="G20" s="119">
        <v>1385.9999999999984</v>
      </c>
      <c r="H20" s="119">
        <v>365.00000000000063</v>
      </c>
      <c r="I20" s="119">
        <v>1858.9999999999986</v>
      </c>
      <c r="J20" s="119">
        <v>45.99999999999995</v>
      </c>
      <c r="K20" s="119">
        <v>845.00000000000045</v>
      </c>
    </row>
    <row r="21" spans="2:11" ht="12.6" hidden="1" customHeight="1" outlineLevel="1">
      <c r="B21" s="116">
        <v>15</v>
      </c>
      <c r="C21" s="117" t="s">
        <v>528</v>
      </c>
      <c r="D21" s="121">
        <f t="shared" si="0"/>
        <v>5175.9999999999991</v>
      </c>
      <c r="E21" s="119">
        <v>111.00000000000001</v>
      </c>
      <c r="F21" s="119">
        <v>5.0000000000000098</v>
      </c>
      <c r="G21" s="119">
        <v>1050.0000000000009</v>
      </c>
      <c r="H21" s="119">
        <v>580.00000000000023</v>
      </c>
      <c r="I21" s="119">
        <v>1734.9999999999991</v>
      </c>
      <c r="J21" s="119">
        <v>59.000000000000021</v>
      </c>
      <c r="K21" s="119">
        <v>1635.9999999999989</v>
      </c>
    </row>
    <row r="22" spans="2:11" ht="12.6" hidden="1" customHeight="1" outlineLevel="1">
      <c r="B22" s="116">
        <v>16</v>
      </c>
      <c r="C22" s="117" t="s">
        <v>529</v>
      </c>
      <c r="D22" s="121">
        <f t="shared" si="0"/>
        <v>4582.0000000000009</v>
      </c>
      <c r="E22" s="119">
        <v>63.000000000000114</v>
      </c>
      <c r="F22" s="119">
        <v>26.000000000000004</v>
      </c>
      <c r="G22" s="119">
        <v>815</v>
      </c>
      <c r="H22" s="119">
        <v>182.99999999999997</v>
      </c>
      <c r="I22" s="119">
        <v>2241</v>
      </c>
      <c r="J22" s="119">
        <v>70.000000000000128</v>
      </c>
      <c r="K22" s="119">
        <v>1184.0000000000009</v>
      </c>
    </row>
    <row r="23" spans="2:11" ht="12.6" hidden="1" customHeight="1" outlineLevel="1">
      <c r="B23" s="116">
        <v>17</v>
      </c>
      <c r="C23" s="117" t="s">
        <v>530</v>
      </c>
      <c r="D23" s="121">
        <f t="shared" si="0"/>
        <v>2917</v>
      </c>
      <c r="E23" s="119">
        <v>292</v>
      </c>
      <c r="F23" s="119">
        <v>3.0000000000000004</v>
      </c>
      <c r="G23" s="119">
        <v>608</v>
      </c>
      <c r="H23" s="119">
        <v>417.99999999999994</v>
      </c>
      <c r="I23" s="119">
        <v>893.99999999999955</v>
      </c>
      <c r="J23" s="119">
        <v>39.000000000000014</v>
      </c>
      <c r="K23" s="119">
        <v>663.00000000000023</v>
      </c>
    </row>
    <row r="24" spans="2:11" ht="12.6" hidden="1" customHeight="1" outlineLevel="1">
      <c r="B24" s="116">
        <v>18</v>
      </c>
      <c r="C24" s="117" t="s">
        <v>531</v>
      </c>
      <c r="D24" s="121">
        <f t="shared" si="0"/>
        <v>786.00000000000023</v>
      </c>
      <c r="E24" s="119">
        <v>7.0000000000000089</v>
      </c>
      <c r="F24" s="119">
        <v>1.9999999999999989</v>
      </c>
      <c r="G24" s="119">
        <v>197.99999999999986</v>
      </c>
      <c r="H24" s="119">
        <v>314.0000000000004</v>
      </c>
      <c r="I24" s="119">
        <v>155.99999999999997</v>
      </c>
      <c r="J24" s="119">
        <v>0</v>
      </c>
      <c r="K24" s="119">
        <v>108.99999999999994</v>
      </c>
    </row>
    <row r="25" spans="2:11" ht="12.6" hidden="1" customHeight="1" outlineLevel="1">
      <c r="B25" s="116">
        <v>19</v>
      </c>
      <c r="C25" s="117" t="s">
        <v>532</v>
      </c>
      <c r="D25" s="121">
        <f t="shared" si="0"/>
        <v>983</v>
      </c>
      <c r="E25" s="119">
        <v>8.0000000000000018</v>
      </c>
      <c r="F25" s="119">
        <v>13.000000000000004</v>
      </c>
      <c r="G25" s="119">
        <v>57</v>
      </c>
      <c r="H25" s="119">
        <v>272</v>
      </c>
      <c r="I25" s="119">
        <v>368</v>
      </c>
      <c r="J25" s="119">
        <v>9</v>
      </c>
      <c r="K25" s="119">
        <v>256</v>
      </c>
    </row>
    <row r="26" spans="2:11" ht="12.6" hidden="1" customHeight="1" outlineLevel="1">
      <c r="B26" s="116">
        <v>20</v>
      </c>
      <c r="C26" s="117" t="s">
        <v>533</v>
      </c>
      <c r="D26" s="121">
        <f t="shared" si="0"/>
        <v>3766.0000000000009</v>
      </c>
      <c r="E26" s="119">
        <v>97.999999999999943</v>
      </c>
      <c r="F26" s="119">
        <v>12.999999999999996</v>
      </c>
      <c r="G26" s="119">
        <v>645.00000000000023</v>
      </c>
      <c r="H26" s="119">
        <v>1090.0000000000005</v>
      </c>
      <c r="I26" s="119">
        <v>1217</v>
      </c>
      <c r="J26" s="119">
        <v>54.000000000000021</v>
      </c>
      <c r="K26" s="119">
        <v>649.00000000000023</v>
      </c>
    </row>
    <row r="27" spans="2:11" ht="12.6" hidden="1" customHeight="1" outlineLevel="1">
      <c r="B27" s="116">
        <v>21</v>
      </c>
      <c r="C27" s="117" t="s">
        <v>534</v>
      </c>
      <c r="D27" s="121">
        <f t="shared" si="0"/>
        <v>2560</v>
      </c>
      <c r="E27" s="119">
        <v>47.000000000000021</v>
      </c>
      <c r="F27" s="119">
        <v>56.999999999999993</v>
      </c>
      <c r="G27" s="119">
        <v>514</v>
      </c>
      <c r="H27" s="119">
        <v>298.00000000000006</v>
      </c>
      <c r="I27" s="119">
        <v>539.00000000000023</v>
      </c>
      <c r="J27" s="119">
        <v>0</v>
      </c>
      <c r="K27" s="119">
        <v>1104.9999999999998</v>
      </c>
    </row>
    <row r="28" spans="2:11" ht="12.6" hidden="1" customHeight="1" outlineLevel="1">
      <c r="B28" s="116">
        <v>22</v>
      </c>
      <c r="C28" s="117" t="s">
        <v>535</v>
      </c>
      <c r="D28" s="121">
        <f t="shared" si="0"/>
        <v>4114.0000000000018</v>
      </c>
      <c r="E28" s="119">
        <v>176.00000000000006</v>
      </c>
      <c r="F28" s="119">
        <v>36.999999999999993</v>
      </c>
      <c r="G28" s="119">
        <v>1245.0000000000011</v>
      </c>
      <c r="H28" s="119">
        <v>465.99999999999989</v>
      </c>
      <c r="I28" s="119">
        <v>1403.0000000000009</v>
      </c>
      <c r="J28" s="119">
        <v>34.000000000000014</v>
      </c>
      <c r="K28" s="119">
        <v>752.99999999999955</v>
      </c>
    </row>
    <row r="29" spans="2:11" ht="12.6" hidden="1" customHeight="1" outlineLevel="1">
      <c r="B29" s="116">
        <v>23</v>
      </c>
      <c r="C29" s="117" t="s">
        <v>536</v>
      </c>
      <c r="D29" s="121">
        <f t="shared" si="0"/>
        <v>6388.0000000000018</v>
      </c>
      <c r="E29" s="119">
        <v>151.00000000000006</v>
      </c>
      <c r="F29" s="119">
        <v>75.999999999999957</v>
      </c>
      <c r="G29" s="119">
        <v>1510.9999999999993</v>
      </c>
      <c r="H29" s="119">
        <v>822.00000000000068</v>
      </c>
      <c r="I29" s="119">
        <v>1417.9999999999991</v>
      </c>
      <c r="J29" s="119">
        <v>19.999999999999986</v>
      </c>
      <c r="K29" s="119">
        <v>2390.0000000000023</v>
      </c>
    </row>
    <row r="30" spans="2:11" ht="12.6" hidden="1" customHeight="1" outlineLevel="1">
      <c r="B30" s="116">
        <v>24</v>
      </c>
      <c r="C30" s="117" t="s">
        <v>537</v>
      </c>
      <c r="D30" s="121">
        <f t="shared" si="0"/>
        <v>3343.9999999999995</v>
      </c>
      <c r="E30" s="119">
        <v>123.00000000000004</v>
      </c>
      <c r="F30" s="119">
        <v>4.9999999999999973</v>
      </c>
      <c r="G30" s="119">
        <v>462</v>
      </c>
      <c r="H30" s="119">
        <v>681.99999999999977</v>
      </c>
      <c r="I30" s="119">
        <v>1155</v>
      </c>
      <c r="J30" s="119">
        <v>44</v>
      </c>
      <c r="K30" s="119">
        <v>872.99999999999955</v>
      </c>
    </row>
    <row r="31" spans="2:11" ht="12.6" hidden="1" customHeight="1" outlineLevel="1">
      <c r="B31" s="116">
        <v>25</v>
      </c>
      <c r="C31" s="117" t="s">
        <v>538</v>
      </c>
      <c r="D31" s="121">
        <f t="shared" si="0"/>
        <v>7999.0000000000018</v>
      </c>
      <c r="E31" s="119">
        <v>240.00000000000045</v>
      </c>
      <c r="F31" s="119">
        <v>39.000000000000142</v>
      </c>
      <c r="G31" s="119">
        <v>2081.0000000000023</v>
      </c>
      <c r="H31" s="119">
        <v>861.00000000000216</v>
      </c>
      <c r="I31" s="119">
        <v>2288.9999999999977</v>
      </c>
      <c r="J31" s="119">
        <v>13.999999999999982</v>
      </c>
      <c r="K31" s="119">
        <v>2474.9999999999991</v>
      </c>
    </row>
    <row r="32" spans="2:11" ht="12.6" hidden="1" customHeight="1" outlineLevel="1">
      <c r="B32" s="116">
        <v>26</v>
      </c>
      <c r="C32" s="117" t="s">
        <v>539</v>
      </c>
      <c r="D32" s="121">
        <f t="shared" si="0"/>
        <v>4423.9999999999991</v>
      </c>
      <c r="E32" s="119">
        <v>738.00000000000045</v>
      </c>
      <c r="F32" s="119">
        <v>32.000000000000007</v>
      </c>
      <c r="G32" s="119">
        <v>952.99999999999977</v>
      </c>
      <c r="H32" s="119">
        <v>491.99999999999977</v>
      </c>
      <c r="I32" s="119">
        <v>1289.9999999999991</v>
      </c>
      <c r="J32" s="119">
        <v>28.000000000000004</v>
      </c>
      <c r="K32" s="119">
        <v>891</v>
      </c>
    </row>
    <row r="33" spans="2:12" ht="12.6" hidden="1" customHeight="1" outlineLevel="1">
      <c r="B33" s="116">
        <v>27</v>
      </c>
      <c r="C33" s="117" t="s">
        <v>540</v>
      </c>
      <c r="D33" s="121">
        <f t="shared" si="0"/>
        <v>6240.9999999999991</v>
      </c>
      <c r="E33" s="119">
        <v>224.99999999999994</v>
      </c>
      <c r="F33" s="119">
        <v>194.0000000000002</v>
      </c>
      <c r="G33" s="119">
        <v>806.00000000000023</v>
      </c>
      <c r="H33" s="119">
        <v>934.9999999999992</v>
      </c>
      <c r="I33" s="119">
        <v>2797.9999999999995</v>
      </c>
      <c r="J33" s="119">
        <v>42.999999999999979</v>
      </c>
      <c r="K33" s="119">
        <v>1239.9999999999998</v>
      </c>
    </row>
    <row r="34" spans="2:12" ht="12.6" hidden="1" customHeight="1" outlineLevel="1">
      <c r="B34" s="116">
        <v>28</v>
      </c>
      <c r="C34" s="117" t="s">
        <v>541</v>
      </c>
      <c r="D34" s="121">
        <f t="shared" si="0"/>
        <v>5092.0000000000036</v>
      </c>
      <c r="E34" s="119">
        <v>246.99999999999983</v>
      </c>
      <c r="F34" s="119">
        <v>50.999999999999986</v>
      </c>
      <c r="G34" s="119">
        <v>977.00000000000068</v>
      </c>
      <c r="H34" s="119">
        <v>605.00000000000011</v>
      </c>
      <c r="I34" s="119">
        <v>2177.0000000000032</v>
      </c>
      <c r="J34" s="119">
        <v>2.0000000000000022</v>
      </c>
      <c r="K34" s="119">
        <v>1033.0000000000002</v>
      </c>
    </row>
    <row r="35" spans="2:12" ht="12.6" hidden="1" customHeight="1" outlineLevel="1">
      <c r="B35" s="116">
        <v>29</v>
      </c>
      <c r="C35" s="117" t="s">
        <v>542</v>
      </c>
      <c r="D35" s="121">
        <f t="shared" si="0"/>
        <v>13165.999999999998</v>
      </c>
      <c r="E35" s="119">
        <v>486.00000000000006</v>
      </c>
      <c r="F35" s="119">
        <v>54.000000000000014</v>
      </c>
      <c r="G35" s="119">
        <v>3104.9999999999995</v>
      </c>
      <c r="H35" s="119">
        <v>2620.9999999999991</v>
      </c>
      <c r="I35" s="119">
        <v>4091.9999999999995</v>
      </c>
      <c r="J35" s="119">
        <v>7.9999999999999991</v>
      </c>
      <c r="K35" s="119">
        <v>2799.9999999999995</v>
      </c>
    </row>
    <row r="36" spans="2:12" ht="12.6" hidden="1" customHeight="1" outlineLevel="1">
      <c r="B36" s="116">
        <v>30</v>
      </c>
      <c r="C36" s="117" t="s">
        <v>543</v>
      </c>
      <c r="D36" s="121">
        <f t="shared" si="0"/>
        <v>1799</v>
      </c>
      <c r="E36" s="119">
        <v>79.999999999999972</v>
      </c>
      <c r="F36" s="119">
        <v>12.999999999999996</v>
      </c>
      <c r="G36" s="119">
        <v>339.99999999999994</v>
      </c>
      <c r="H36" s="119">
        <v>265.99999999999994</v>
      </c>
      <c r="I36" s="119">
        <v>427</v>
      </c>
      <c r="J36" s="119">
        <v>12.999999999999998</v>
      </c>
      <c r="K36" s="119">
        <v>660.00000000000034</v>
      </c>
    </row>
    <row r="37" spans="2:12" ht="12.6" hidden="1" customHeight="1" outlineLevel="1">
      <c r="B37" s="116">
        <v>31</v>
      </c>
      <c r="C37" s="117" t="s">
        <v>544</v>
      </c>
      <c r="D37" s="121">
        <f t="shared" si="0"/>
        <v>4592.9999999999991</v>
      </c>
      <c r="E37" s="119">
        <v>157.99999999999952</v>
      </c>
      <c r="F37" s="119">
        <v>26.000000000000043</v>
      </c>
      <c r="G37" s="119">
        <v>991.99999999999943</v>
      </c>
      <c r="H37" s="119">
        <v>519.00000000000125</v>
      </c>
      <c r="I37" s="119">
        <v>1716.9999999999982</v>
      </c>
      <c r="J37" s="119">
        <v>286.00000000000011</v>
      </c>
      <c r="K37" s="119">
        <v>895.00000000000057</v>
      </c>
    </row>
    <row r="38" spans="2:12" ht="12.6" hidden="1" customHeight="1" outlineLevel="1">
      <c r="B38" s="116">
        <v>32</v>
      </c>
      <c r="C38" s="117" t="s">
        <v>545</v>
      </c>
      <c r="D38" s="121">
        <f t="shared" si="0"/>
        <v>3610.0000000000014</v>
      </c>
      <c r="E38" s="119">
        <v>264.00000000000017</v>
      </c>
      <c r="F38" s="119">
        <v>93.000000000000043</v>
      </c>
      <c r="G38" s="119">
        <v>483.00000000000045</v>
      </c>
      <c r="H38" s="119">
        <v>371</v>
      </c>
      <c r="I38" s="119">
        <v>768.9999999999992</v>
      </c>
      <c r="J38" s="119">
        <v>2.9999999999999991</v>
      </c>
      <c r="K38" s="119">
        <v>1627.0000000000014</v>
      </c>
    </row>
    <row r="39" spans="2:12" ht="12.6" hidden="1" customHeight="1" outlineLevel="1">
      <c r="B39" s="116">
        <v>33</v>
      </c>
      <c r="C39" s="117" t="s">
        <v>546</v>
      </c>
      <c r="D39" s="121">
        <f t="shared" si="0"/>
        <v>2279.0000000000005</v>
      </c>
      <c r="E39" s="119">
        <v>72</v>
      </c>
      <c r="F39" s="119">
        <v>37.000000000000007</v>
      </c>
      <c r="G39" s="119">
        <v>708.99999999999977</v>
      </c>
      <c r="H39" s="119">
        <v>301.00000000000023</v>
      </c>
      <c r="I39" s="119">
        <v>371.00000000000023</v>
      </c>
      <c r="J39" s="119">
        <v>34.000000000000036</v>
      </c>
      <c r="K39" s="119">
        <v>755.00000000000011</v>
      </c>
    </row>
    <row r="40" spans="2:12" ht="12.6" customHeight="1" collapsed="1">
      <c r="B40" s="7" t="s">
        <v>2</v>
      </c>
      <c r="C40" s="8" t="s">
        <v>28</v>
      </c>
      <c r="D40" s="37">
        <f t="shared" si="0"/>
        <v>439.99999999999983</v>
      </c>
      <c r="E40" s="38">
        <v>18</v>
      </c>
      <c r="F40" s="38">
        <v>2.0000000000000009</v>
      </c>
      <c r="G40" s="38">
        <v>113.99999999999997</v>
      </c>
      <c r="H40" s="38">
        <v>24.999999999999996</v>
      </c>
      <c r="I40" s="38">
        <v>65.999999999999986</v>
      </c>
      <c r="J40" s="38">
        <v>2</v>
      </c>
      <c r="K40" s="38">
        <v>212.99999999999989</v>
      </c>
      <c r="L40" s="22"/>
    </row>
    <row r="41" spans="2:12" ht="12.6" customHeight="1">
      <c r="B41" s="7" t="s">
        <v>3</v>
      </c>
      <c r="C41" s="8" t="s">
        <v>27</v>
      </c>
      <c r="D41" s="37">
        <f t="shared" si="0"/>
        <v>4668.0000000000018</v>
      </c>
      <c r="E41" s="38">
        <v>215.00000000000006</v>
      </c>
      <c r="F41" s="38">
        <v>77.999999999999986</v>
      </c>
      <c r="G41" s="38">
        <v>1905.0000000000002</v>
      </c>
      <c r="H41" s="38">
        <v>717.00000000000091</v>
      </c>
      <c r="I41" s="38">
        <v>853.9999999999992</v>
      </c>
      <c r="J41" s="38">
        <v>48.000000000000014</v>
      </c>
      <c r="K41" s="38">
        <v>851.00000000000182</v>
      </c>
      <c r="L41" s="22"/>
    </row>
    <row r="42" spans="2:12" ht="12.6" customHeight="1">
      <c r="B42" s="7" t="s">
        <v>4</v>
      </c>
      <c r="C42" s="8" t="s">
        <v>23</v>
      </c>
      <c r="D42" s="37">
        <f t="shared" si="0"/>
        <v>12155.000000000005</v>
      </c>
      <c r="E42" s="38">
        <v>665.99999999999773</v>
      </c>
      <c r="F42" s="38">
        <v>102.00000000000026</v>
      </c>
      <c r="G42" s="38">
        <v>4011.0000000000027</v>
      </c>
      <c r="H42" s="38">
        <v>1190.000000000003</v>
      </c>
      <c r="I42" s="38">
        <v>537.99999999999909</v>
      </c>
      <c r="J42" s="38">
        <v>8.0000000000000178</v>
      </c>
      <c r="K42" s="38">
        <v>5640.0000000000027</v>
      </c>
      <c r="L42" s="22"/>
    </row>
    <row r="43" spans="2:12" ht="12.6" customHeight="1">
      <c r="B43" s="7" t="s">
        <v>5</v>
      </c>
      <c r="C43" s="9" t="s">
        <v>162</v>
      </c>
      <c r="D43" s="37">
        <f t="shared" si="0"/>
        <v>35003.999999999964</v>
      </c>
      <c r="E43" s="38">
        <v>1118.9999999999939</v>
      </c>
      <c r="F43" s="38">
        <v>105.00000000000068</v>
      </c>
      <c r="G43" s="38">
        <v>9789.0000000000218</v>
      </c>
      <c r="H43" s="38">
        <v>2924.0000000000136</v>
      </c>
      <c r="I43" s="38">
        <v>7132.9999999999382</v>
      </c>
      <c r="J43" s="38">
        <v>27.000000000000163</v>
      </c>
      <c r="K43" s="38">
        <v>13906.999999999995</v>
      </c>
      <c r="L43" s="22"/>
    </row>
    <row r="44" spans="2:12" ht="12.6" customHeight="1">
      <c r="B44" s="7" t="s">
        <v>6</v>
      </c>
      <c r="C44" s="9" t="s">
        <v>24</v>
      </c>
      <c r="D44" s="37">
        <f t="shared" si="0"/>
        <v>19894.999999999978</v>
      </c>
      <c r="E44" s="38">
        <v>274.00000000000017</v>
      </c>
      <c r="F44" s="38">
        <v>62.999999999999957</v>
      </c>
      <c r="G44" s="38">
        <v>6036.9999999999945</v>
      </c>
      <c r="H44" s="38">
        <v>1829.0000000000052</v>
      </c>
      <c r="I44" s="38">
        <v>3118.0000000000023</v>
      </c>
      <c r="J44" s="38">
        <v>14.000000000000005</v>
      </c>
      <c r="K44" s="38">
        <v>8559.9999999999764</v>
      </c>
      <c r="L44" s="22"/>
    </row>
    <row r="45" spans="2:12" ht="12.6" customHeight="1">
      <c r="B45" s="7" t="s">
        <v>7</v>
      </c>
      <c r="C45" s="9" t="s">
        <v>31</v>
      </c>
      <c r="D45" s="37">
        <f t="shared" si="0"/>
        <v>8744.9999999999854</v>
      </c>
      <c r="E45" s="38">
        <v>99.999999999999858</v>
      </c>
      <c r="F45" s="38">
        <v>18.000000000000004</v>
      </c>
      <c r="G45" s="38">
        <v>1649.0000000000086</v>
      </c>
      <c r="H45" s="38">
        <v>501.00000000000006</v>
      </c>
      <c r="I45" s="38">
        <v>445.00000000000205</v>
      </c>
      <c r="J45" s="38">
        <v>2.0000000000000031</v>
      </c>
      <c r="K45" s="38">
        <v>6029.9999999999754</v>
      </c>
      <c r="L45" s="22"/>
    </row>
    <row r="46" spans="2:12" ht="12.6" customHeight="1">
      <c r="B46" s="7" t="s">
        <v>8</v>
      </c>
      <c r="C46" s="9" t="s">
        <v>456</v>
      </c>
      <c r="D46" s="37">
        <f t="shared" si="0"/>
        <v>2680.0000000000018</v>
      </c>
      <c r="E46" s="38">
        <v>182.99999999999966</v>
      </c>
      <c r="F46" s="38">
        <v>23.000000000000036</v>
      </c>
      <c r="G46" s="38">
        <v>805.00000000000034</v>
      </c>
      <c r="H46" s="38">
        <v>449.00000000000091</v>
      </c>
      <c r="I46" s="38">
        <v>344.99999999999955</v>
      </c>
      <c r="J46" s="38">
        <v>0</v>
      </c>
      <c r="K46" s="38">
        <v>875.00000000000148</v>
      </c>
      <c r="L46" s="22"/>
    </row>
    <row r="47" spans="2:12" ht="12.6" customHeight="1">
      <c r="B47" s="7" t="s">
        <v>9</v>
      </c>
      <c r="C47" s="9" t="s">
        <v>29</v>
      </c>
      <c r="D47" s="37">
        <f t="shared" si="0"/>
        <v>2808.999999999995</v>
      </c>
      <c r="E47" s="38">
        <v>22.000000000000004</v>
      </c>
      <c r="F47" s="38">
        <v>3.0000000000000004</v>
      </c>
      <c r="G47" s="38">
        <v>959.99999999999864</v>
      </c>
      <c r="H47" s="38">
        <v>226.00000000000003</v>
      </c>
      <c r="I47" s="38">
        <v>484.00000000000051</v>
      </c>
      <c r="J47" s="38">
        <v>0</v>
      </c>
      <c r="K47" s="38">
        <v>1113.9999999999959</v>
      </c>
      <c r="L47" s="22"/>
    </row>
    <row r="48" spans="2:12" ht="12.6" customHeight="1">
      <c r="B48" s="7" t="s">
        <v>10</v>
      </c>
      <c r="C48" s="9" t="s">
        <v>30</v>
      </c>
      <c r="D48" s="37">
        <f t="shared" si="0"/>
        <v>646.99999999999955</v>
      </c>
      <c r="E48" s="38">
        <v>7.0000000000000018</v>
      </c>
      <c r="F48" s="38">
        <v>0</v>
      </c>
      <c r="G48" s="38">
        <v>176.99999999999955</v>
      </c>
      <c r="H48" s="38">
        <v>65.999999999999986</v>
      </c>
      <c r="I48" s="38">
        <v>58.000000000000007</v>
      </c>
      <c r="J48" s="38">
        <v>1.0000000000000016</v>
      </c>
      <c r="K48" s="38">
        <v>338.00000000000006</v>
      </c>
      <c r="L48" s="22"/>
    </row>
    <row r="49" spans="2:12" ht="12.6" customHeight="1">
      <c r="B49" s="7" t="s">
        <v>11</v>
      </c>
      <c r="C49" s="9" t="s">
        <v>32</v>
      </c>
      <c r="D49" s="37">
        <f t="shared" si="0"/>
        <v>6742</v>
      </c>
      <c r="E49" s="38">
        <v>164.00000000000037</v>
      </c>
      <c r="F49" s="38">
        <v>113.00000000000004</v>
      </c>
      <c r="G49" s="38">
        <v>1315.0000000000039</v>
      </c>
      <c r="H49" s="38">
        <v>799.00000000000432</v>
      </c>
      <c r="I49" s="38">
        <v>1292.9999999999959</v>
      </c>
      <c r="J49" s="38">
        <v>24.000000000000021</v>
      </c>
      <c r="K49" s="38">
        <v>3033.9999999999959</v>
      </c>
      <c r="L49" s="22"/>
    </row>
    <row r="50" spans="2:12" ht="12.6" customHeight="1">
      <c r="B50" s="7" t="s">
        <v>12</v>
      </c>
      <c r="C50" s="9" t="s">
        <v>457</v>
      </c>
      <c r="D50" s="37">
        <f t="shared" si="0"/>
        <v>12748.000000000004</v>
      </c>
      <c r="E50" s="38">
        <v>346.99999999999994</v>
      </c>
      <c r="F50" s="38">
        <v>224.9999999999998</v>
      </c>
      <c r="G50" s="38">
        <v>3893.0000000000055</v>
      </c>
      <c r="H50" s="38">
        <v>1403.9999999999966</v>
      </c>
      <c r="I50" s="38">
        <v>870.00000000000296</v>
      </c>
      <c r="J50" s="38">
        <v>9.0000000000000391</v>
      </c>
      <c r="K50" s="38">
        <v>6000</v>
      </c>
      <c r="L50" s="22"/>
    </row>
    <row r="51" spans="2:12" ht="12.6" customHeight="1">
      <c r="B51" s="7" t="s">
        <v>13</v>
      </c>
      <c r="C51" s="9" t="s">
        <v>33</v>
      </c>
      <c r="D51" s="37">
        <f t="shared" si="0"/>
        <v>857.00000000000068</v>
      </c>
      <c r="E51" s="38">
        <v>11.000000000000012</v>
      </c>
      <c r="F51" s="38">
        <v>3.9999999999999978</v>
      </c>
      <c r="G51" s="38">
        <v>368.00000000000017</v>
      </c>
      <c r="H51" s="38">
        <v>63.00000000000005</v>
      </c>
      <c r="I51" s="38">
        <v>175.00000000000017</v>
      </c>
      <c r="J51" s="38">
        <v>0</v>
      </c>
      <c r="K51" s="38">
        <v>236.00000000000017</v>
      </c>
      <c r="L51" s="22"/>
    </row>
    <row r="52" spans="2:12" ht="12.6" customHeight="1">
      <c r="B52" s="7" t="s">
        <v>14</v>
      </c>
      <c r="C52" s="9" t="s">
        <v>25</v>
      </c>
      <c r="D52" s="37">
        <f t="shared" si="0"/>
        <v>2219.0000000000009</v>
      </c>
      <c r="E52" s="38">
        <v>16.000000000000053</v>
      </c>
      <c r="F52" s="38">
        <v>8.0000000000000462</v>
      </c>
      <c r="G52" s="38">
        <v>714.00000000000045</v>
      </c>
      <c r="H52" s="38">
        <v>144.00000000000026</v>
      </c>
      <c r="I52" s="38">
        <v>318.00000000000023</v>
      </c>
      <c r="J52" s="38">
        <v>0</v>
      </c>
      <c r="K52" s="38">
        <v>1018.9999999999999</v>
      </c>
      <c r="L52" s="22"/>
    </row>
    <row r="53" spans="2:12" ht="12.6" customHeight="1">
      <c r="B53" s="7" t="s">
        <v>15</v>
      </c>
      <c r="C53" s="9" t="s">
        <v>34</v>
      </c>
      <c r="D53" s="37">
        <f t="shared" si="0"/>
        <v>44462.000000000029</v>
      </c>
      <c r="E53" s="38">
        <v>296.99999999999881</v>
      </c>
      <c r="F53" s="38">
        <v>103.00000000000053</v>
      </c>
      <c r="G53" s="38">
        <v>8653.9999999999964</v>
      </c>
      <c r="H53" s="38">
        <v>11144.000000000005</v>
      </c>
      <c r="I53" s="38">
        <v>7295.0000000000218</v>
      </c>
      <c r="J53" s="38">
        <v>43.999999999999964</v>
      </c>
      <c r="K53" s="38">
        <v>16925.000000000011</v>
      </c>
      <c r="L53" s="22"/>
    </row>
    <row r="54" spans="2:12" ht="12.6" customHeight="1">
      <c r="B54" s="7" t="s">
        <v>16</v>
      </c>
      <c r="C54" s="9" t="s">
        <v>35</v>
      </c>
      <c r="D54" s="37">
        <f t="shared" si="0"/>
        <v>4190.0000000000045</v>
      </c>
      <c r="E54" s="38">
        <v>20.000000000000004</v>
      </c>
      <c r="F54" s="38">
        <v>56.000000000000099</v>
      </c>
      <c r="G54" s="38">
        <v>361.0000000000008</v>
      </c>
      <c r="H54" s="38">
        <v>102.00000000000004</v>
      </c>
      <c r="I54" s="38">
        <v>2988.0000000000041</v>
      </c>
      <c r="J54" s="38">
        <v>0</v>
      </c>
      <c r="K54" s="38">
        <v>662.99999999999989</v>
      </c>
      <c r="L54" s="22"/>
    </row>
    <row r="55" spans="2:12" ht="12.6" customHeight="1">
      <c r="B55" s="7" t="s">
        <v>17</v>
      </c>
      <c r="C55" s="9" t="s">
        <v>36</v>
      </c>
      <c r="D55" s="37">
        <f t="shared" si="0"/>
        <v>2301</v>
      </c>
      <c r="E55" s="38">
        <v>15.999999999999995</v>
      </c>
      <c r="F55" s="38">
        <v>3.9999999999999973</v>
      </c>
      <c r="G55" s="38">
        <v>648.99999999999955</v>
      </c>
      <c r="H55" s="38">
        <v>493.99999999999841</v>
      </c>
      <c r="I55" s="38">
        <v>289.00000000000023</v>
      </c>
      <c r="J55" s="38">
        <v>0</v>
      </c>
      <c r="K55" s="38">
        <v>849.00000000000159</v>
      </c>
      <c r="L55" s="22"/>
    </row>
    <row r="56" spans="2:12" ht="12.6" customHeight="1">
      <c r="B56" s="7" t="s">
        <v>18</v>
      </c>
      <c r="C56" s="9" t="s">
        <v>161</v>
      </c>
      <c r="D56" s="37">
        <f t="shared" si="0"/>
        <v>9</v>
      </c>
      <c r="E56" s="38">
        <v>0</v>
      </c>
      <c r="F56" s="38">
        <v>0</v>
      </c>
      <c r="G56" s="38">
        <v>5</v>
      </c>
      <c r="H56" s="38">
        <v>3</v>
      </c>
      <c r="I56" s="38">
        <v>0</v>
      </c>
      <c r="J56" s="38">
        <v>0</v>
      </c>
      <c r="K56" s="38">
        <v>1</v>
      </c>
      <c r="L56" s="22"/>
    </row>
    <row r="57" spans="2:12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</row>
    <row r="58" spans="2:12" ht="5.25" customHeight="1">
      <c r="C58" s="1"/>
    </row>
  </sheetData>
  <mergeCells count="5">
    <mergeCell ref="D8:K8"/>
    <mergeCell ref="B3:K3"/>
    <mergeCell ref="B5:K5"/>
    <mergeCell ref="B6:K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D3D3F5"/>
    <pageSetUpPr fitToPage="1"/>
  </sheetPr>
  <dimension ref="B2:K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customWidth="1"/>
    <col min="3" max="3" width="8.42578125" style="15" customWidth="1"/>
    <col min="4" max="4" width="9.42578125" style="15" bestFit="1" customWidth="1"/>
    <col min="5" max="5" width="9" style="15" customWidth="1"/>
    <col min="6" max="6" width="13" style="15" customWidth="1"/>
    <col min="7" max="7" width="7.85546875" style="15" customWidth="1"/>
    <col min="8" max="8" width="9.140625" style="15" customWidth="1"/>
    <col min="9" max="9" width="10.7109375" style="15" customWidth="1"/>
    <col min="10" max="10" width="10.42578125" style="15" customWidth="1"/>
    <col min="11" max="16384" width="9.140625" style="15"/>
  </cols>
  <sheetData>
    <row r="2" spans="2:11" ht="15">
      <c r="B2" s="14"/>
      <c r="C2" s="14"/>
      <c r="D2" s="14"/>
      <c r="E2" s="14"/>
      <c r="G2" s="14"/>
      <c r="J2" s="14" t="s">
        <v>252</v>
      </c>
    </row>
    <row r="3" spans="2:11" ht="36" customHeight="1">
      <c r="B3" s="145" t="s">
        <v>280</v>
      </c>
      <c r="C3" s="145"/>
      <c r="D3" s="145"/>
      <c r="E3" s="145"/>
      <c r="F3" s="145"/>
      <c r="G3" s="145"/>
      <c r="H3" s="145"/>
      <c r="I3" s="145"/>
      <c r="J3" s="145"/>
    </row>
    <row r="4" spans="2:11" ht="3.75" customHeight="1"/>
    <row r="5" spans="2:11">
      <c r="B5" s="147">
        <v>2024</v>
      </c>
      <c r="C5" s="147"/>
      <c r="D5" s="147"/>
      <c r="E5" s="147"/>
      <c r="F5" s="147"/>
      <c r="G5" s="147"/>
      <c r="H5" s="147"/>
      <c r="I5" s="147"/>
      <c r="J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1" ht="3" customHeight="1"/>
    <row r="8" spans="2:11" ht="21.75" customHeight="1">
      <c r="B8" s="157" t="s">
        <v>42</v>
      </c>
      <c r="C8" s="169" t="s">
        <v>261</v>
      </c>
      <c r="D8" s="170"/>
      <c r="E8" s="170"/>
      <c r="F8" s="170"/>
      <c r="G8" s="170"/>
      <c r="H8" s="170"/>
      <c r="I8" s="170"/>
      <c r="J8" s="170"/>
    </row>
    <row r="9" spans="2:11" ht="3.75" customHeight="1">
      <c r="B9" s="157"/>
      <c r="C9" s="94"/>
      <c r="D9" s="25"/>
      <c r="E9" s="25"/>
      <c r="F9" s="25"/>
      <c r="G9" s="25"/>
      <c r="H9" s="95"/>
      <c r="I9" s="94"/>
      <c r="J9" s="25"/>
    </row>
    <row r="10" spans="2:11" s="16" customFormat="1" ht="67.5" customHeight="1">
      <c r="B10" s="157"/>
      <c r="C10" s="99" t="s">
        <v>19</v>
      </c>
      <c r="D10" s="98" t="s">
        <v>272</v>
      </c>
      <c r="E10" s="27" t="s">
        <v>273</v>
      </c>
      <c r="F10" s="98" t="s">
        <v>274</v>
      </c>
      <c r="G10" s="98" t="s">
        <v>275</v>
      </c>
      <c r="H10" s="97" t="s">
        <v>276</v>
      </c>
      <c r="I10" s="99" t="s">
        <v>277</v>
      </c>
      <c r="J10" s="98" t="s">
        <v>271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1" ht="17.25" customHeight="1">
      <c r="B12" s="5" t="s">
        <v>19</v>
      </c>
      <c r="C12" s="37">
        <f>+SUM(D12:J12)</f>
        <v>275103.99999999919</v>
      </c>
      <c r="D12" s="37">
        <v>7608.9999999999582</v>
      </c>
      <c r="E12" s="37">
        <v>1855.9999999999866</v>
      </c>
      <c r="F12" s="37">
        <v>65667.00000000032</v>
      </c>
      <c r="G12" s="37">
        <v>36435.999999999462</v>
      </c>
      <c r="H12" s="37">
        <v>64887.999999999294</v>
      </c>
      <c r="I12" s="37">
        <v>1188.9999999999911</v>
      </c>
      <c r="J12" s="37">
        <v>97459.000000000204</v>
      </c>
      <c r="K12" s="22"/>
    </row>
    <row r="13" spans="2:11" ht="17.25" customHeight="1">
      <c r="B13" s="11" t="s">
        <v>43</v>
      </c>
      <c r="C13" s="37">
        <v>21501.000000000022</v>
      </c>
      <c r="D13" s="38">
        <v>1163.9999999999998</v>
      </c>
      <c r="E13" s="38">
        <v>444.99999999999926</v>
      </c>
      <c r="F13" s="38">
        <v>6471.9999999999945</v>
      </c>
      <c r="G13" s="38">
        <v>4318.9999999999909</v>
      </c>
      <c r="H13" s="38">
        <v>9448.00000000004</v>
      </c>
      <c r="I13" s="38">
        <v>181.99999999999949</v>
      </c>
      <c r="J13" s="38">
        <v>7607.0000000000018</v>
      </c>
      <c r="K13" s="22"/>
    </row>
    <row r="14" spans="2:11" ht="17.25" customHeight="1">
      <c r="B14" s="11" t="s">
        <v>44</v>
      </c>
      <c r="C14" s="37">
        <v>1479.000000000002</v>
      </c>
      <c r="D14" s="38">
        <v>55.999999999999851</v>
      </c>
      <c r="E14" s="38">
        <v>10.000000000000011</v>
      </c>
      <c r="F14" s="38">
        <v>547.00000000000034</v>
      </c>
      <c r="G14" s="38">
        <v>125.99999999999983</v>
      </c>
      <c r="H14" s="38">
        <v>269.99999999999955</v>
      </c>
      <c r="I14" s="38">
        <v>0</v>
      </c>
      <c r="J14" s="38">
        <v>710.9999999999992</v>
      </c>
      <c r="K14" s="22"/>
    </row>
    <row r="15" spans="2:11" ht="17.25" customHeight="1">
      <c r="B15" s="11" t="s">
        <v>46</v>
      </c>
      <c r="C15" s="37">
        <v>18194.000000000015</v>
      </c>
      <c r="D15" s="38">
        <v>779.99999999999602</v>
      </c>
      <c r="E15" s="38">
        <v>128.99999999999994</v>
      </c>
      <c r="F15" s="38">
        <v>6585.9999999999791</v>
      </c>
      <c r="G15" s="38">
        <v>2484.0000000000064</v>
      </c>
      <c r="H15" s="38">
        <v>6117.99999999995</v>
      </c>
      <c r="I15" s="38">
        <v>152.00000000000023</v>
      </c>
      <c r="J15" s="38">
        <v>7463.9999999999955</v>
      </c>
      <c r="K15" s="22"/>
    </row>
    <row r="16" spans="2:11" ht="17.25" customHeight="1">
      <c r="B16" s="11" t="s">
        <v>45</v>
      </c>
      <c r="C16" s="37">
        <v>526</v>
      </c>
      <c r="D16" s="38">
        <v>33.000000000000014</v>
      </c>
      <c r="E16" s="38">
        <v>0</v>
      </c>
      <c r="F16" s="38">
        <v>192.00000000000017</v>
      </c>
      <c r="G16" s="38">
        <v>158.0000000000002</v>
      </c>
      <c r="H16" s="38">
        <v>56.999999999999964</v>
      </c>
      <c r="I16" s="38">
        <v>3.0000000000000022</v>
      </c>
      <c r="J16" s="38">
        <v>516.99999999999989</v>
      </c>
      <c r="K16" s="22"/>
    </row>
    <row r="17" spans="2:11" ht="17.25" customHeight="1">
      <c r="B17" s="11" t="s">
        <v>47</v>
      </c>
      <c r="C17" s="37">
        <v>1211.0000000000009</v>
      </c>
      <c r="D17" s="38">
        <v>227.00000000000011</v>
      </c>
      <c r="E17" s="38">
        <v>18.000000000000036</v>
      </c>
      <c r="F17" s="38">
        <v>824</v>
      </c>
      <c r="G17" s="38">
        <v>172.00000000000011</v>
      </c>
      <c r="H17" s="38">
        <v>120.99999999999984</v>
      </c>
      <c r="I17" s="38">
        <v>14.000000000000004</v>
      </c>
      <c r="J17" s="38">
        <v>765.00000000000114</v>
      </c>
      <c r="K17" s="22"/>
    </row>
    <row r="18" spans="2:11" ht="17.25" customHeight="1">
      <c r="B18" s="11" t="s">
        <v>48</v>
      </c>
      <c r="C18" s="37">
        <v>9768.0000000000091</v>
      </c>
      <c r="D18" s="38">
        <v>394.9999999999992</v>
      </c>
      <c r="E18" s="38">
        <v>89.999999999999829</v>
      </c>
      <c r="F18" s="38">
        <v>2335.9999999999977</v>
      </c>
      <c r="G18" s="38">
        <v>989.00000000000171</v>
      </c>
      <c r="H18" s="38">
        <v>1960.0000000000048</v>
      </c>
      <c r="I18" s="38">
        <v>42.000000000000043</v>
      </c>
      <c r="J18" s="38">
        <v>3897.0000000000109</v>
      </c>
      <c r="K18" s="22"/>
    </row>
    <row r="19" spans="2:11" ht="17.25" customHeight="1">
      <c r="B19" s="11" t="s">
        <v>49</v>
      </c>
      <c r="C19" s="37">
        <v>3110.0000000000005</v>
      </c>
      <c r="D19" s="38">
        <v>81.000000000000199</v>
      </c>
      <c r="E19" s="38">
        <v>11.000000000000023</v>
      </c>
      <c r="F19" s="38">
        <v>615.9999999999992</v>
      </c>
      <c r="G19" s="38">
        <v>153</v>
      </c>
      <c r="H19" s="38">
        <v>1723</v>
      </c>
      <c r="I19" s="38">
        <v>0.99999999999999944</v>
      </c>
      <c r="J19" s="38">
        <v>973.00000000000045</v>
      </c>
      <c r="K19" s="22"/>
    </row>
    <row r="20" spans="2:11" ht="17.25" customHeight="1">
      <c r="B20" s="11" t="s">
        <v>50</v>
      </c>
      <c r="C20" s="37">
        <v>6376.9999999999982</v>
      </c>
      <c r="D20" s="38">
        <v>116.00000000000041</v>
      </c>
      <c r="E20" s="38">
        <v>32.999999999999915</v>
      </c>
      <c r="F20" s="38">
        <v>1181.0000000000009</v>
      </c>
      <c r="G20" s="38">
        <v>326.00000000000148</v>
      </c>
      <c r="H20" s="38">
        <v>398.00000000000028</v>
      </c>
      <c r="I20" s="38">
        <v>0.999999999999998</v>
      </c>
      <c r="J20" s="38">
        <v>2726.999999999995</v>
      </c>
      <c r="K20" s="22"/>
    </row>
    <row r="21" spans="2:11" ht="17.25" customHeight="1">
      <c r="B21" s="11" t="s">
        <v>51</v>
      </c>
      <c r="C21" s="37">
        <v>877.99999999999955</v>
      </c>
      <c r="D21" s="38">
        <v>181.99999999999977</v>
      </c>
      <c r="E21" s="38">
        <v>3.0000000000000013</v>
      </c>
      <c r="F21" s="38">
        <v>569.00000000000034</v>
      </c>
      <c r="G21" s="38">
        <v>82.000000000000128</v>
      </c>
      <c r="H21" s="38">
        <v>84.000000000000057</v>
      </c>
      <c r="I21" s="38">
        <v>1.0000000000000047</v>
      </c>
      <c r="J21" s="38">
        <v>385.00000000000091</v>
      </c>
      <c r="K21" s="22"/>
    </row>
    <row r="22" spans="2:11" ht="17.25" customHeight="1">
      <c r="B22" s="11" t="s">
        <v>52</v>
      </c>
      <c r="C22" s="37">
        <v>10639.000000000007</v>
      </c>
      <c r="D22" s="38">
        <v>284.99999999999943</v>
      </c>
      <c r="E22" s="38">
        <v>40.000000000000185</v>
      </c>
      <c r="F22" s="38">
        <v>2970.0000000000027</v>
      </c>
      <c r="G22" s="38">
        <v>895.99999999999829</v>
      </c>
      <c r="H22" s="38">
        <v>2940.0000000000091</v>
      </c>
      <c r="I22" s="38">
        <v>34.000000000000099</v>
      </c>
      <c r="J22" s="38">
        <v>4062.9999999999754</v>
      </c>
      <c r="K22" s="22"/>
    </row>
    <row r="23" spans="2:11" ht="17.25" customHeight="1">
      <c r="B23" s="11" t="s">
        <v>53</v>
      </c>
      <c r="C23" s="37">
        <v>78558.999999999927</v>
      </c>
      <c r="D23" s="38">
        <v>1203.0000000000075</v>
      </c>
      <c r="E23" s="38">
        <v>365.99999999999869</v>
      </c>
      <c r="F23" s="38">
        <v>17341.999999999876</v>
      </c>
      <c r="G23" s="38">
        <v>10290.000000000025</v>
      </c>
      <c r="H23" s="38">
        <v>17605.999999999935</v>
      </c>
      <c r="I23" s="38">
        <v>67.999999999999375</v>
      </c>
      <c r="J23" s="38">
        <v>34871.999999999811</v>
      </c>
      <c r="K23" s="22"/>
    </row>
    <row r="24" spans="2:11" ht="17.25" customHeight="1">
      <c r="B24" s="11" t="s">
        <v>54</v>
      </c>
      <c r="C24" s="37">
        <v>1378.0000000000005</v>
      </c>
      <c r="D24" s="38">
        <v>27.000000000000057</v>
      </c>
      <c r="E24" s="38">
        <v>12</v>
      </c>
      <c r="F24" s="38">
        <v>482.00000000000045</v>
      </c>
      <c r="G24" s="38">
        <v>115.00000000000003</v>
      </c>
      <c r="H24" s="38">
        <v>272</v>
      </c>
      <c r="I24" s="38">
        <v>26.999999999999986</v>
      </c>
      <c r="J24" s="38">
        <v>575.00000000000023</v>
      </c>
      <c r="K24" s="22"/>
    </row>
    <row r="25" spans="2:11" ht="17.25" customHeight="1">
      <c r="B25" s="11" t="s">
        <v>55</v>
      </c>
      <c r="C25" s="37">
        <v>55220.999999999985</v>
      </c>
      <c r="D25" s="38">
        <v>1939.0000000000075</v>
      </c>
      <c r="E25" s="38">
        <v>369.99999999999972</v>
      </c>
      <c r="F25" s="38">
        <v>12067.000000000056</v>
      </c>
      <c r="G25" s="38">
        <v>10404.999999999944</v>
      </c>
      <c r="H25" s="38">
        <v>12347.99999999996</v>
      </c>
      <c r="I25" s="38">
        <v>531.00000000000227</v>
      </c>
      <c r="J25" s="38">
        <v>16483.999999999884</v>
      </c>
      <c r="K25" s="22"/>
    </row>
    <row r="26" spans="2:11" ht="17.25" customHeight="1">
      <c r="B26" s="11" t="s">
        <v>56</v>
      </c>
      <c r="C26" s="37">
        <v>11573</v>
      </c>
      <c r="D26" s="38">
        <v>177.00000000000063</v>
      </c>
      <c r="E26" s="38">
        <v>51.999999999999979</v>
      </c>
      <c r="F26" s="38">
        <v>2766.9999999999973</v>
      </c>
      <c r="G26" s="38">
        <v>1183.000000000002</v>
      </c>
      <c r="H26" s="38">
        <v>2920.9999999999991</v>
      </c>
      <c r="I26" s="38">
        <v>27.000000000000007</v>
      </c>
      <c r="J26" s="38">
        <v>2509.0000000000027</v>
      </c>
      <c r="K26" s="22"/>
    </row>
    <row r="27" spans="2:11" ht="17.25" customHeight="1">
      <c r="B27" s="11" t="s">
        <v>57</v>
      </c>
      <c r="C27" s="37">
        <v>13996</v>
      </c>
      <c r="D27" s="38">
        <v>376.00000000000153</v>
      </c>
      <c r="E27" s="38">
        <v>197.00000000000026</v>
      </c>
      <c r="F27" s="38">
        <v>5791.0000000000036</v>
      </c>
      <c r="G27" s="38">
        <v>3464.0000000000082</v>
      </c>
      <c r="H27" s="38">
        <v>5108.0000000000327</v>
      </c>
      <c r="I27" s="38">
        <v>16.999999999999968</v>
      </c>
      <c r="J27" s="38">
        <v>5939.0000000000082</v>
      </c>
      <c r="K27" s="22"/>
    </row>
    <row r="28" spans="2:11" ht="17.25" customHeight="1">
      <c r="B28" s="11" t="s">
        <v>58</v>
      </c>
      <c r="C28" s="37">
        <v>7817.0000000000027</v>
      </c>
      <c r="D28" s="38">
        <v>243.00000000000028</v>
      </c>
      <c r="E28" s="38">
        <v>39.999999999999865</v>
      </c>
      <c r="F28" s="38">
        <v>1781.9999999999986</v>
      </c>
      <c r="G28" s="38">
        <v>800.9999999999992</v>
      </c>
      <c r="H28" s="38">
        <v>1906.0000000000018</v>
      </c>
      <c r="I28" s="38">
        <v>50.000000000000099</v>
      </c>
      <c r="J28" s="38">
        <v>4381.0000000000273</v>
      </c>
      <c r="K28" s="22"/>
    </row>
    <row r="29" spans="2:11" ht="17.25" customHeight="1">
      <c r="B29" s="11" t="s">
        <v>59</v>
      </c>
      <c r="C29" s="37">
        <v>3492.9999999999973</v>
      </c>
      <c r="D29" s="38">
        <v>39.000000000000078</v>
      </c>
      <c r="E29" s="38">
        <v>8.0000000000000213</v>
      </c>
      <c r="F29" s="38">
        <v>427.00000000000051</v>
      </c>
      <c r="G29" s="38">
        <v>83.000000000000099</v>
      </c>
      <c r="H29" s="38">
        <v>250.9999999999998</v>
      </c>
      <c r="I29" s="38">
        <v>28.000000000000046</v>
      </c>
      <c r="J29" s="38">
        <v>819.00000000000057</v>
      </c>
      <c r="K29" s="22"/>
    </row>
    <row r="30" spans="2:11" ht="17.25" customHeight="1">
      <c r="B30" s="11" t="s">
        <v>60</v>
      </c>
      <c r="C30" s="37">
        <v>4899</v>
      </c>
      <c r="D30" s="38">
        <v>286.00000000000006</v>
      </c>
      <c r="E30" s="38">
        <v>32.000000000000007</v>
      </c>
      <c r="F30" s="38">
        <v>2716.0000000000018</v>
      </c>
      <c r="G30" s="38">
        <v>390.00000000000011</v>
      </c>
      <c r="H30" s="38">
        <v>1357.0000000000045</v>
      </c>
      <c r="I30" s="38">
        <v>11.000000000000009</v>
      </c>
      <c r="J30" s="38">
        <v>2770.9999999999909</v>
      </c>
      <c r="K30" s="22"/>
    </row>
    <row r="31" spans="2:11" ht="3.75" customHeight="1">
      <c r="B31" s="12"/>
      <c r="C31" s="17"/>
      <c r="D31" s="17"/>
      <c r="E31" s="17"/>
      <c r="F31" s="17"/>
      <c r="G31" s="17"/>
      <c r="H31" s="17"/>
      <c r="I31" s="17"/>
      <c r="J31" s="17"/>
    </row>
  </sheetData>
  <mergeCells count="5">
    <mergeCell ref="C8:J8"/>
    <mergeCell ref="B3:J3"/>
    <mergeCell ref="B5:J5"/>
    <mergeCell ref="B6:J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D3D3F5"/>
    <pageSetUpPr fitToPage="1"/>
  </sheetPr>
  <dimension ref="B2:Q61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10.140625" style="15" bestFit="1" customWidth="1"/>
    <col min="5" max="5" width="9.42578125" style="15" customWidth="1"/>
    <col min="6" max="6" width="9" style="15" customWidth="1"/>
    <col min="7" max="7" width="9.42578125" style="15" customWidth="1"/>
    <col min="8" max="9" width="9.28515625" style="15" customWidth="1"/>
    <col min="10" max="10" width="9" style="15" customWidth="1"/>
    <col min="11" max="14" width="10" style="15" customWidth="1"/>
    <col min="15" max="17" width="10.5703125" style="15" customWidth="1"/>
    <col min="18" max="16384" width="9.140625" style="15"/>
  </cols>
  <sheetData>
    <row r="2" spans="2:17" ht="15">
      <c r="C2" s="14"/>
      <c r="D2" s="14"/>
      <c r="E2" s="14"/>
      <c r="F2" s="14"/>
      <c r="P2" s="14" t="s">
        <v>255</v>
      </c>
    </row>
    <row r="3" spans="2:17" ht="28.5" customHeight="1">
      <c r="B3" s="145" t="s">
        <v>282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2:17" ht="3.75" customHeight="1"/>
    <row r="5" spans="2:17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2:17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2:17" ht="3" customHeight="1"/>
    <row r="8" spans="2:17" ht="21.75" customHeight="1">
      <c r="B8" s="157" t="s">
        <v>38</v>
      </c>
      <c r="C8" s="157"/>
      <c r="D8" s="169" t="s">
        <v>283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</row>
    <row r="9" spans="2:17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  <c r="L9" s="25"/>
      <c r="M9" s="25"/>
      <c r="N9" s="25"/>
      <c r="O9" s="94"/>
      <c r="P9" s="25"/>
    </row>
    <row r="10" spans="2:17" s="16" customFormat="1" ht="112.5" customHeight="1">
      <c r="B10" s="157"/>
      <c r="C10" s="157"/>
      <c r="D10" s="99" t="s">
        <v>19</v>
      </c>
      <c r="E10" s="98" t="s">
        <v>284</v>
      </c>
      <c r="F10" s="27" t="s">
        <v>285</v>
      </c>
      <c r="G10" s="98" t="s">
        <v>286</v>
      </c>
      <c r="H10" s="98" t="s">
        <v>287</v>
      </c>
      <c r="I10" s="97" t="s">
        <v>288</v>
      </c>
      <c r="J10" s="99" t="s">
        <v>289</v>
      </c>
      <c r="K10" s="98" t="s">
        <v>290</v>
      </c>
      <c r="L10" s="99" t="s">
        <v>291</v>
      </c>
      <c r="M10" s="99" t="s">
        <v>486</v>
      </c>
      <c r="N10" s="99" t="s">
        <v>487</v>
      </c>
      <c r="O10" s="99" t="s">
        <v>488</v>
      </c>
      <c r="P10" s="99" t="s">
        <v>292</v>
      </c>
    </row>
    <row r="11" spans="2:17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7" ht="16.5" customHeight="1">
      <c r="C12" s="5" t="s">
        <v>19</v>
      </c>
      <c r="D12" s="37">
        <f>+SUM(E12:P12)</f>
        <v>7474246</v>
      </c>
      <c r="E12" s="37">
        <v>428573.99999999924</v>
      </c>
      <c r="F12" s="37">
        <v>492425.00000000041</v>
      </c>
      <c r="G12" s="37">
        <v>197232.9999999993</v>
      </c>
      <c r="H12" s="37">
        <v>32598.000000000044</v>
      </c>
      <c r="I12" s="37">
        <v>869.00000000000011</v>
      </c>
      <c r="J12" s="37">
        <v>545275.99999999767</v>
      </c>
      <c r="K12" s="37">
        <v>180749.00000000038</v>
      </c>
      <c r="L12" s="37">
        <v>1024175.0000000059</v>
      </c>
      <c r="M12" s="37">
        <v>3825.9999999999995</v>
      </c>
      <c r="N12" s="37">
        <v>932</v>
      </c>
      <c r="O12" s="37">
        <v>471.00000000000023</v>
      </c>
      <c r="P12" s="37">
        <v>4567117.9999999963</v>
      </c>
      <c r="Q12" s="22"/>
    </row>
    <row r="13" spans="2:17" ht="16.5" customHeight="1">
      <c r="B13" s="7" t="s">
        <v>20</v>
      </c>
      <c r="C13" s="8" t="s">
        <v>26</v>
      </c>
      <c r="D13" s="37">
        <f t="shared" ref="D13:D56" si="0">+SUM(E13:P13)</f>
        <v>105727.00000000012</v>
      </c>
      <c r="E13" s="38">
        <v>3573.0000000000036</v>
      </c>
      <c r="F13" s="38">
        <v>7715.0000000000018</v>
      </c>
      <c r="G13" s="38">
        <v>2913.9999999999991</v>
      </c>
      <c r="H13" s="38">
        <v>30.000000000000004</v>
      </c>
      <c r="I13" s="38">
        <v>4</v>
      </c>
      <c r="J13" s="38">
        <v>5816.00000000001</v>
      </c>
      <c r="K13" s="38">
        <v>924.99999999999989</v>
      </c>
      <c r="L13" s="38">
        <v>13378.00000000002</v>
      </c>
      <c r="M13" s="38">
        <v>3</v>
      </c>
      <c r="N13" s="38">
        <v>12</v>
      </c>
      <c r="O13" s="38">
        <v>5</v>
      </c>
      <c r="P13" s="38">
        <v>71352.000000000073</v>
      </c>
      <c r="Q13" s="22"/>
    </row>
    <row r="14" spans="2:17" ht="16.5" customHeight="1">
      <c r="B14" s="7" t="s">
        <v>0</v>
      </c>
      <c r="C14" s="8" t="s">
        <v>21</v>
      </c>
      <c r="D14" s="37">
        <f t="shared" si="0"/>
        <v>37601</v>
      </c>
      <c r="E14" s="38">
        <v>2093.9999999999995</v>
      </c>
      <c r="F14" s="38">
        <v>2476.0000000000005</v>
      </c>
      <c r="G14" s="38">
        <v>2494.0000000000023</v>
      </c>
      <c r="H14" s="38">
        <v>592.00000000000011</v>
      </c>
      <c r="I14" s="38">
        <v>0</v>
      </c>
      <c r="J14" s="38">
        <v>3212.0000000000023</v>
      </c>
      <c r="K14" s="38">
        <v>1261</v>
      </c>
      <c r="L14" s="38">
        <v>3358.9999999999991</v>
      </c>
      <c r="M14" s="38">
        <v>12</v>
      </c>
      <c r="N14" s="38">
        <v>62</v>
      </c>
      <c r="O14" s="38">
        <v>0</v>
      </c>
      <c r="P14" s="38">
        <v>22039</v>
      </c>
      <c r="Q14" s="22"/>
    </row>
    <row r="15" spans="2:17" ht="16.5" customHeight="1">
      <c r="B15" s="7" t="s">
        <v>1</v>
      </c>
      <c r="C15" s="8" t="s">
        <v>22</v>
      </c>
      <c r="D15" s="37">
        <f t="shared" si="0"/>
        <v>1579322</v>
      </c>
      <c r="E15" s="38">
        <f>+SUM(E16:E39)</f>
        <v>96539</v>
      </c>
      <c r="F15" s="38">
        <f t="shared" ref="F15:P15" si="1">+SUM(F16:F39)</f>
        <v>99562.999999999985</v>
      </c>
      <c r="G15" s="38">
        <f t="shared" si="1"/>
        <v>76157.000000000029</v>
      </c>
      <c r="H15" s="38">
        <f t="shared" si="1"/>
        <v>5435</v>
      </c>
      <c r="I15" s="38">
        <f t="shared" si="1"/>
        <v>143</v>
      </c>
      <c r="J15" s="38">
        <f t="shared" si="1"/>
        <v>216255</v>
      </c>
      <c r="K15" s="38">
        <f t="shared" si="1"/>
        <v>19301.000000000004</v>
      </c>
      <c r="L15" s="38">
        <f t="shared" si="1"/>
        <v>261766.00000000012</v>
      </c>
      <c r="M15" s="38">
        <f t="shared" si="1"/>
        <v>412</v>
      </c>
      <c r="N15" s="38">
        <f t="shared" si="1"/>
        <v>273</v>
      </c>
      <c r="O15" s="38">
        <f t="shared" si="1"/>
        <v>158</v>
      </c>
      <c r="P15" s="38">
        <f t="shared" si="1"/>
        <v>803320</v>
      </c>
      <c r="Q15" s="22"/>
    </row>
    <row r="16" spans="2:17" hidden="1" outlineLevel="1">
      <c r="B16" s="116">
        <v>10</v>
      </c>
      <c r="C16" s="117" t="s">
        <v>523</v>
      </c>
      <c r="D16" s="121">
        <f t="shared" si="0"/>
        <v>162117.99999999988</v>
      </c>
      <c r="E16" s="119">
        <v>8811.9999999999982</v>
      </c>
      <c r="F16" s="119">
        <v>13096.999999999978</v>
      </c>
      <c r="G16" s="119">
        <v>5634.0000000000045</v>
      </c>
      <c r="H16" s="119">
        <v>139.00000000000003</v>
      </c>
      <c r="I16" s="119">
        <v>4</v>
      </c>
      <c r="J16" s="119">
        <v>20396.999999999996</v>
      </c>
      <c r="K16" s="119">
        <v>571.00000000000023</v>
      </c>
      <c r="L16" s="119">
        <v>26561.000000000091</v>
      </c>
      <c r="M16" s="119">
        <v>30</v>
      </c>
      <c r="N16" s="119">
        <v>0</v>
      </c>
      <c r="O16" s="119">
        <v>0</v>
      </c>
      <c r="P16" s="119">
        <v>86872.999999999811</v>
      </c>
    </row>
    <row r="17" spans="2:16" hidden="1" outlineLevel="1">
      <c r="B17" s="116">
        <v>11</v>
      </c>
      <c r="C17" s="117" t="s">
        <v>524</v>
      </c>
      <c r="D17" s="121">
        <f t="shared" si="0"/>
        <v>44137.999999999985</v>
      </c>
      <c r="E17" s="119">
        <v>1907.0000000000005</v>
      </c>
      <c r="F17" s="119">
        <v>2433.9999999999995</v>
      </c>
      <c r="G17" s="119">
        <v>1335.0000000000002</v>
      </c>
      <c r="H17" s="119">
        <v>83</v>
      </c>
      <c r="I17" s="119">
        <v>0</v>
      </c>
      <c r="J17" s="119">
        <v>4131</v>
      </c>
      <c r="K17" s="119">
        <v>55</v>
      </c>
      <c r="L17" s="119">
        <v>5741.9999999999964</v>
      </c>
      <c r="M17" s="119">
        <v>86</v>
      </c>
      <c r="N17" s="119">
        <v>0</v>
      </c>
      <c r="O17" s="119">
        <v>0</v>
      </c>
      <c r="P17" s="119">
        <v>28364.999999999989</v>
      </c>
    </row>
    <row r="18" spans="2:16" hidden="1" outlineLevel="1">
      <c r="B18" s="116">
        <v>12</v>
      </c>
      <c r="C18" s="117" t="s">
        <v>525</v>
      </c>
      <c r="D18" s="121">
        <f t="shared" si="0"/>
        <v>5886</v>
      </c>
      <c r="E18" s="119">
        <v>2270</v>
      </c>
      <c r="F18" s="119">
        <v>2276</v>
      </c>
      <c r="G18" s="119">
        <v>365</v>
      </c>
      <c r="H18" s="119">
        <v>0</v>
      </c>
      <c r="I18" s="119">
        <v>0</v>
      </c>
      <c r="J18" s="119">
        <v>366</v>
      </c>
      <c r="K18" s="119">
        <v>0</v>
      </c>
      <c r="L18" s="119">
        <v>365</v>
      </c>
      <c r="M18" s="119">
        <v>0</v>
      </c>
      <c r="N18" s="119">
        <v>0</v>
      </c>
      <c r="O18" s="119">
        <v>0</v>
      </c>
      <c r="P18" s="119">
        <v>244</v>
      </c>
    </row>
    <row r="19" spans="2:16" hidden="1" outlineLevel="1">
      <c r="B19" s="116">
        <v>13</v>
      </c>
      <c r="C19" s="117" t="s">
        <v>526</v>
      </c>
      <c r="D19" s="121">
        <f t="shared" si="0"/>
        <v>72940</v>
      </c>
      <c r="E19" s="119">
        <v>2753</v>
      </c>
      <c r="F19" s="119">
        <v>2070.0000000000005</v>
      </c>
      <c r="G19" s="119">
        <v>4267.0000000000009</v>
      </c>
      <c r="H19" s="119">
        <v>43.000000000000007</v>
      </c>
      <c r="I19" s="119">
        <v>1</v>
      </c>
      <c r="J19" s="119">
        <v>15376.000000000002</v>
      </c>
      <c r="K19" s="119">
        <v>337.00000000000006</v>
      </c>
      <c r="L19" s="119">
        <v>16915.999999999975</v>
      </c>
      <c r="M19" s="119">
        <v>1</v>
      </c>
      <c r="N19" s="119">
        <v>0</v>
      </c>
      <c r="O19" s="119">
        <v>1</v>
      </c>
      <c r="P19" s="119">
        <v>31175.000000000036</v>
      </c>
    </row>
    <row r="20" spans="2:16" hidden="1" outlineLevel="1">
      <c r="B20" s="116">
        <v>14</v>
      </c>
      <c r="C20" s="117" t="s">
        <v>527</v>
      </c>
      <c r="D20" s="121">
        <f t="shared" si="0"/>
        <v>89619.999999999971</v>
      </c>
      <c r="E20" s="119">
        <v>1172</v>
      </c>
      <c r="F20" s="119">
        <v>2841.9999999999973</v>
      </c>
      <c r="G20" s="119">
        <v>3705.0000000000018</v>
      </c>
      <c r="H20" s="119">
        <v>30</v>
      </c>
      <c r="I20" s="119">
        <v>2</v>
      </c>
      <c r="J20" s="119">
        <v>14475.000000000005</v>
      </c>
      <c r="K20" s="119">
        <v>794</v>
      </c>
      <c r="L20" s="119">
        <v>22205.999999999971</v>
      </c>
      <c r="M20" s="119">
        <v>56</v>
      </c>
      <c r="N20" s="119">
        <v>0</v>
      </c>
      <c r="O20" s="119">
        <v>0</v>
      </c>
      <c r="P20" s="119">
        <v>44338</v>
      </c>
    </row>
    <row r="21" spans="2:16" hidden="1" outlineLevel="1">
      <c r="B21" s="116">
        <v>15</v>
      </c>
      <c r="C21" s="117" t="s">
        <v>528</v>
      </c>
      <c r="D21" s="121">
        <f t="shared" si="0"/>
        <v>61176.000000000015</v>
      </c>
      <c r="E21" s="119">
        <v>2533</v>
      </c>
      <c r="F21" s="119">
        <v>1441.0000000000002</v>
      </c>
      <c r="G21" s="119">
        <v>2675.0000000000009</v>
      </c>
      <c r="H21" s="119">
        <v>44</v>
      </c>
      <c r="I21" s="119">
        <v>2</v>
      </c>
      <c r="J21" s="119">
        <v>10800.000000000011</v>
      </c>
      <c r="K21" s="119">
        <v>1270.0000000000007</v>
      </c>
      <c r="L21" s="119">
        <v>11567.999999999989</v>
      </c>
      <c r="M21" s="119">
        <v>0</v>
      </c>
      <c r="N21" s="119">
        <v>13</v>
      </c>
      <c r="O21" s="119">
        <v>1</v>
      </c>
      <c r="P21" s="119">
        <v>30829.000000000011</v>
      </c>
    </row>
    <row r="22" spans="2:16" hidden="1" outlineLevel="1">
      <c r="B22" s="116">
        <v>16</v>
      </c>
      <c r="C22" s="117" t="s">
        <v>529</v>
      </c>
      <c r="D22" s="121">
        <f t="shared" si="0"/>
        <v>56626.000000000015</v>
      </c>
      <c r="E22" s="119">
        <v>4181.0000000000009</v>
      </c>
      <c r="F22" s="119">
        <v>4052.0000000000027</v>
      </c>
      <c r="G22" s="119">
        <v>3593.0000000000032</v>
      </c>
      <c r="H22" s="119">
        <v>61</v>
      </c>
      <c r="I22" s="119">
        <v>0</v>
      </c>
      <c r="J22" s="119">
        <v>9256.0000000000018</v>
      </c>
      <c r="K22" s="119">
        <v>448.00000000000006</v>
      </c>
      <c r="L22" s="119">
        <v>9875.9999999999854</v>
      </c>
      <c r="M22" s="119">
        <v>9</v>
      </c>
      <c r="N22" s="119">
        <v>15</v>
      </c>
      <c r="O22" s="119">
        <v>9</v>
      </c>
      <c r="P22" s="119">
        <v>25126.000000000022</v>
      </c>
    </row>
    <row r="23" spans="2:16" hidden="1" outlineLevel="1">
      <c r="B23" s="116">
        <v>17</v>
      </c>
      <c r="C23" s="117" t="s">
        <v>530</v>
      </c>
      <c r="D23" s="121">
        <f t="shared" si="0"/>
        <v>38905</v>
      </c>
      <c r="E23" s="119">
        <v>1795.0000000000005</v>
      </c>
      <c r="F23" s="119">
        <v>2163.0000000000005</v>
      </c>
      <c r="G23" s="119">
        <v>2839.9999999999991</v>
      </c>
      <c r="H23" s="119">
        <v>72</v>
      </c>
      <c r="I23" s="119">
        <v>0</v>
      </c>
      <c r="J23" s="119">
        <v>6306.9999999999964</v>
      </c>
      <c r="K23" s="119">
        <v>205</v>
      </c>
      <c r="L23" s="119">
        <v>5875.9999999999991</v>
      </c>
      <c r="M23" s="119">
        <v>0</v>
      </c>
      <c r="N23" s="119">
        <v>0</v>
      </c>
      <c r="O23" s="119">
        <v>0</v>
      </c>
      <c r="P23" s="119">
        <v>19647.000000000007</v>
      </c>
    </row>
    <row r="24" spans="2:16" hidden="1" outlineLevel="1">
      <c r="B24" s="116">
        <v>18</v>
      </c>
      <c r="C24" s="117" t="s">
        <v>531</v>
      </c>
      <c r="D24" s="121">
        <f t="shared" si="0"/>
        <v>22608.999999999993</v>
      </c>
      <c r="E24" s="119">
        <v>1270.0000000000002</v>
      </c>
      <c r="F24" s="119">
        <v>1777.0000000000009</v>
      </c>
      <c r="G24" s="119">
        <v>585.99999999999989</v>
      </c>
      <c r="H24" s="119">
        <v>50.999999999999993</v>
      </c>
      <c r="I24" s="119">
        <v>0</v>
      </c>
      <c r="J24" s="119">
        <v>2361.0000000000014</v>
      </c>
      <c r="K24" s="119">
        <v>229</v>
      </c>
      <c r="L24" s="119">
        <v>3536</v>
      </c>
      <c r="M24" s="119">
        <v>0</v>
      </c>
      <c r="N24" s="119">
        <v>0</v>
      </c>
      <c r="O24" s="119">
        <v>0</v>
      </c>
      <c r="P24" s="119">
        <v>12798.999999999991</v>
      </c>
    </row>
    <row r="25" spans="2:16" hidden="1" outlineLevel="1">
      <c r="B25" s="116">
        <v>19</v>
      </c>
      <c r="C25" s="117" t="s">
        <v>532</v>
      </c>
      <c r="D25" s="121">
        <f t="shared" si="0"/>
        <v>19751</v>
      </c>
      <c r="E25" s="119">
        <v>1059</v>
      </c>
      <c r="F25" s="119">
        <v>1023</v>
      </c>
      <c r="G25" s="119">
        <v>577</v>
      </c>
      <c r="H25" s="119">
        <v>33</v>
      </c>
      <c r="I25" s="119">
        <v>0</v>
      </c>
      <c r="J25" s="119">
        <v>782.99999999999989</v>
      </c>
      <c r="K25" s="119">
        <v>285</v>
      </c>
      <c r="L25" s="119">
        <v>1014.9999999999999</v>
      </c>
      <c r="M25" s="119">
        <v>0</v>
      </c>
      <c r="N25" s="119">
        <v>2</v>
      </c>
      <c r="O25" s="119">
        <v>1</v>
      </c>
      <c r="P25" s="119">
        <v>14973</v>
      </c>
    </row>
    <row r="26" spans="2:16" hidden="1" outlineLevel="1">
      <c r="B26" s="116">
        <v>20</v>
      </c>
      <c r="C26" s="117" t="s">
        <v>533</v>
      </c>
      <c r="D26" s="121">
        <f t="shared" si="0"/>
        <v>74344</v>
      </c>
      <c r="E26" s="119">
        <v>6571.0000000000018</v>
      </c>
      <c r="F26" s="119">
        <v>5403.9999999999982</v>
      </c>
      <c r="G26" s="119">
        <v>2869.9999999999995</v>
      </c>
      <c r="H26" s="119">
        <v>453.99999999999994</v>
      </c>
      <c r="I26" s="119">
        <v>19</v>
      </c>
      <c r="J26" s="119">
        <v>5608.0000000000045</v>
      </c>
      <c r="K26" s="119">
        <v>6713.0000000000009</v>
      </c>
      <c r="L26" s="119">
        <v>6454.9999999999982</v>
      </c>
      <c r="M26" s="119">
        <v>2</v>
      </c>
      <c r="N26" s="119">
        <v>28</v>
      </c>
      <c r="O26" s="119">
        <v>0</v>
      </c>
      <c r="P26" s="119">
        <v>40220.000000000007</v>
      </c>
    </row>
    <row r="27" spans="2:16" hidden="1" outlineLevel="1">
      <c r="B27" s="116">
        <v>21</v>
      </c>
      <c r="C27" s="117" t="s">
        <v>534</v>
      </c>
      <c r="D27" s="121">
        <f t="shared" si="0"/>
        <v>48646.000000000015</v>
      </c>
      <c r="E27" s="119">
        <v>3678</v>
      </c>
      <c r="F27" s="119">
        <v>3370</v>
      </c>
      <c r="G27" s="119">
        <v>1335.9999999999998</v>
      </c>
      <c r="H27" s="119">
        <v>281</v>
      </c>
      <c r="I27" s="119">
        <v>0</v>
      </c>
      <c r="J27" s="119">
        <v>2953</v>
      </c>
      <c r="K27" s="119">
        <v>2353</v>
      </c>
      <c r="L27" s="119">
        <v>4979.9999999999991</v>
      </c>
      <c r="M27" s="119">
        <v>0</v>
      </c>
      <c r="N27" s="119">
        <v>12</v>
      </c>
      <c r="O27" s="119">
        <v>0</v>
      </c>
      <c r="P27" s="119">
        <v>29683.000000000015</v>
      </c>
    </row>
    <row r="28" spans="2:16" hidden="1" outlineLevel="1">
      <c r="B28" s="116">
        <v>22</v>
      </c>
      <c r="C28" s="117" t="s">
        <v>535</v>
      </c>
      <c r="D28" s="121">
        <f t="shared" si="0"/>
        <v>79512</v>
      </c>
      <c r="E28" s="119">
        <v>3931.9999999999986</v>
      </c>
      <c r="F28" s="119">
        <v>3695.0000000000014</v>
      </c>
      <c r="G28" s="119">
        <v>4414.0000000000009</v>
      </c>
      <c r="H28" s="119">
        <v>388</v>
      </c>
      <c r="I28" s="119">
        <v>0</v>
      </c>
      <c r="J28" s="119">
        <v>13687.000000000002</v>
      </c>
      <c r="K28" s="119">
        <v>855.99999999999989</v>
      </c>
      <c r="L28" s="119">
        <v>13772.000000000007</v>
      </c>
      <c r="M28" s="119">
        <v>70</v>
      </c>
      <c r="N28" s="119">
        <v>27</v>
      </c>
      <c r="O28" s="119">
        <v>24</v>
      </c>
      <c r="P28" s="119">
        <v>38646.999999999993</v>
      </c>
    </row>
    <row r="29" spans="2:16" hidden="1" outlineLevel="1">
      <c r="B29" s="116">
        <v>23</v>
      </c>
      <c r="C29" s="117" t="s">
        <v>536</v>
      </c>
      <c r="D29" s="121">
        <f t="shared" si="0"/>
        <v>90203.000000000058</v>
      </c>
      <c r="E29" s="119">
        <v>4647.0000000000045</v>
      </c>
      <c r="F29" s="119">
        <v>5750</v>
      </c>
      <c r="G29" s="119">
        <v>7853.0000000000045</v>
      </c>
      <c r="H29" s="119">
        <v>1159.0000000000002</v>
      </c>
      <c r="I29" s="119">
        <v>15</v>
      </c>
      <c r="J29" s="119">
        <v>14852.000000000018</v>
      </c>
      <c r="K29" s="119">
        <v>196.00000000000003</v>
      </c>
      <c r="L29" s="119">
        <v>15367.999999999998</v>
      </c>
      <c r="M29" s="119">
        <v>80</v>
      </c>
      <c r="N29" s="119">
        <v>55</v>
      </c>
      <c r="O29" s="119">
        <v>54</v>
      </c>
      <c r="P29" s="119">
        <v>40174.000000000029</v>
      </c>
    </row>
    <row r="30" spans="2:16" hidden="1" outlineLevel="1">
      <c r="B30" s="116">
        <v>24</v>
      </c>
      <c r="C30" s="117" t="s">
        <v>537</v>
      </c>
      <c r="D30" s="121">
        <f t="shared" si="0"/>
        <v>21000.000000000004</v>
      </c>
      <c r="E30" s="119">
        <v>2740</v>
      </c>
      <c r="F30" s="119">
        <v>1778.9999999999998</v>
      </c>
      <c r="G30" s="119">
        <v>1488.0000000000007</v>
      </c>
      <c r="H30" s="119">
        <v>328</v>
      </c>
      <c r="I30" s="119">
        <v>0</v>
      </c>
      <c r="J30" s="119">
        <v>3815</v>
      </c>
      <c r="K30" s="119">
        <v>117</v>
      </c>
      <c r="L30" s="119">
        <v>3703.0000000000014</v>
      </c>
      <c r="M30" s="119">
        <v>38</v>
      </c>
      <c r="N30" s="119">
        <v>3</v>
      </c>
      <c r="O30" s="119">
        <v>0</v>
      </c>
      <c r="P30" s="119">
        <v>6989.0000000000018</v>
      </c>
    </row>
    <row r="31" spans="2:16" hidden="1" outlineLevel="1">
      <c r="B31" s="116">
        <v>25</v>
      </c>
      <c r="C31" s="117" t="s">
        <v>538</v>
      </c>
      <c r="D31" s="121">
        <f t="shared" si="0"/>
        <v>176170.00000000006</v>
      </c>
      <c r="E31" s="119">
        <v>7890.9999999999973</v>
      </c>
      <c r="F31" s="119">
        <v>10441.000000000005</v>
      </c>
      <c r="G31" s="119">
        <v>9247.0000000000036</v>
      </c>
      <c r="H31" s="119">
        <v>601.00000000000011</v>
      </c>
      <c r="I31" s="119">
        <v>3</v>
      </c>
      <c r="J31" s="119">
        <v>27921.999999999953</v>
      </c>
      <c r="K31" s="119">
        <v>2098.0000000000014</v>
      </c>
      <c r="L31" s="119">
        <v>31732.000000000109</v>
      </c>
      <c r="M31" s="119">
        <v>21</v>
      </c>
      <c r="N31" s="119">
        <v>6</v>
      </c>
      <c r="O31" s="119">
        <v>11</v>
      </c>
      <c r="P31" s="119">
        <v>86197</v>
      </c>
    </row>
    <row r="32" spans="2:16" hidden="1" outlineLevel="1">
      <c r="B32" s="116">
        <v>26</v>
      </c>
      <c r="C32" s="117" t="s">
        <v>539</v>
      </c>
      <c r="D32" s="121">
        <f t="shared" si="0"/>
        <v>36913</v>
      </c>
      <c r="E32" s="119">
        <v>3073</v>
      </c>
      <c r="F32" s="119">
        <v>1742.0000000000002</v>
      </c>
      <c r="G32" s="119">
        <v>870.00000000000011</v>
      </c>
      <c r="H32" s="119">
        <v>126.99999999999999</v>
      </c>
      <c r="I32" s="119">
        <v>4</v>
      </c>
      <c r="J32" s="119">
        <v>2082</v>
      </c>
      <c r="K32" s="119">
        <v>49</v>
      </c>
      <c r="L32" s="119">
        <v>8553.0000000000018</v>
      </c>
      <c r="M32" s="119">
        <v>0</v>
      </c>
      <c r="N32" s="119">
        <v>63</v>
      </c>
      <c r="O32" s="119">
        <v>0</v>
      </c>
      <c r="P32" s="119">
        <v>20350.000000000004</v>
      </c>
    </row>
    <row r="33" spans="2:17" hidden="1" outlineLevel="1">
      <c r="B33" s="116">
        <v>27</v>
      </c>
      <c r="C33" s="117" t="s">
        <v>540</v>
      </c>
      <c r="D33" s="121">
        <f t="shared" si="0"/>
        <v>60192.000000000015</v>
      </c>
      <c r="E33" s="119">
        <v>5425</v>
      </c>
      <c r="F33" s="119">
        <v>4057.9999999999986</v>
      </c>
      <c r="G33" s="119">
        <v>1606</v>
      </c>
      <c r="H33" s="119">
        <v>145</v>
      </c>
      <c r="I33" s="119">
        <v>1</v>
      </c>
      <c r="J33" s="119">
        <v>7432.0000000000018</v>
      </c>
      <c r="K33" s="119">
        <v>228</v>
      </c>
      <c r="L33" s="119">
        <v>8552</v>
      </c>
      <c r="M33" s="119">
        <v>4</v>
      </c>
      <c r="N33" s="119">
        <v>2</v>
      </c>
      <c r="O33" s="119">
        <v>8</v>
      </c>
      <c r="P33" s="119">
        <v>32731.000000000015</v>
      </c>
    </row>
    <row r="34" spans="2:17" hidden="1" outlineLevel="1">
      <c r="B34" s="116">
        <v>28</v>
      </c>
      <c r="C34" s="117" t="s">
        <v>541</v>
      </c>
      <c r="D34" s="121">
        <f t="shared" si="0"/>
        <v>64859.999999999964</v>
      </c>
      <c r="E34" s="119">
        <v>4097.9999999999991</v>
      </c>
      <c r="F34" s="119">
        <v>4281.9999999999973</v>
      </c>
      <c r="G34" s="119">
        <v>4149</v>
      </c>
      <c r="H34" s="119">
        <v>87</v>
      </c>
      <c r="I34" s="119">
        <v>0</v>
      </c>
      <c r="J34" s="119">
        <v>8889.0000000000018</v>
      </c>
      <c r="K34" s="119">
        <v>823</v>
      </c>
      <c r="L34" s="119">
        <v>10024</v>
      </c>
      <c r="M34" s="119">
        <v>0</v>
      </c>
      <c r="N34" s="119">
        <v>0</v>
      </c>
      <c r="O34" s="119">
        <v>49</v>
      </c>
      <c r="P34" s="119">
        <v>32458.999999999964</v>
      </c>
    </row>
    <row r="35" spans="2:17" hidden="1" outlineLevel="1">
      <c r="B35" s="116">
        <v>29</v>
      </c>
      <c r="C35" s="117" t="s">
        <v>542</v>
      </c>
      <c r="D35" s="121">
        <f t="shared" si="0"/>
        <v>128722.99999999999</v>
      </c>
      <c r="E35" s="119">
        <v>13298.000000000002</v>
      </c>
      <c r="F35" s="119">
        <v>9839.0000000000018</v>
      </c>
      <c r="G35" s="119">
        <v>3966</v>
      </c>
      <c r="H35" s="119">
        <v>755</v>
      </c>
      <c r="I35" s="119">
        <v>90</v>
      </c>
      <c r="J35" s="119">
        <v>20387.000000000018</v>
      </c>
      <c r="K35" s="119">
        <v>338</v>
      </c>
      <c r="L35" s="119">
        <v>20809.999999999985</v>
      </c>
      <c r="M35" s="119">
        <v>0</v>
      </c>
      <c r="N35" s="119">
        <v>0</v>
      </c>
      <c r="O35" s="119">
        <v>0</v>
      </c>
      <c r="P35" s="119">
        <v>59239.999999999985</v>
      </c>
    </row>
    <row r="36" spans="2:17" hidden="1" outlineLevel="1">
      <c r="B36" s="116">
        <v>30</v>
      </c>
      <c r="C36" s="117" t="s">
        <v>543</v>
      </c>
      <c r="D36" s="121">
        <f t="shared" si="0"/>
        <v>35140</v>
      </c>
      <c r="E36" s="119">
        <v>2327.9999999999995</v>
      </c>
      <c r="F36" s="119">
        <v>1898.0000000000005</v>
      </c>
      <c r="G36" s="119">
        <v>2117</v>
      </c>
      <c r="H36" s="119">
        <v>254.00000000000003</v>
      </c>
      <c r="I36" s="119">
        <v>0</v>
      </c>
      <c r="J36" s="119">
        <v>4064</v>
      </c>
      <c r="K36" s="119">
        <v>2</v>
      </c>
      <c r="L36" s="119">
        <v>4183.9999999999982</v>
      </c>
      <c r="M36" s="119">
        <v>0</v>
      </c>
      <c r="N36" s="119">
        <v>0</v>
      </c>
      <c r="O36" s="119">
        <v>0</v>
      </c>
      <c r="P36" s="119">
        <v>20293</v>
      </c>
    </row>
    <row r="37" spans="2:17" hidden="1" outlineLevel="1">
      <c r="B37" s="116">
        <v>31</v>
      </c>
      <c r="C37" s="117" t="s">
        <v>544</v>
      </c>
      <c r="D37" s="121">
        <f t="shared" si="0"/>
        <v>57617.000000000015</v>
      </c>
      <c r="E37" s="119">
        <v>1724.9999999999998</v>
      </c>
      <c r="F37" s="119">
        <v>3290.0000000000032</v>
      </c>
      <c r="G37" s="119">
        <v>3454.0000000000014</v>
      </c>
      <c r="H37" s="119">
        <v>63.000000000000007</v>
      </c>
      <c r="I37" s="119">
        <v>2</v>
      </c>
      <c r="J37" s="119">
        <v>9049.9999999999927</v>
      </c>
      <c r="K37" s="119">
        <v>182</v>
      </c>
      <c r="L37" s="119">
        <v>10226.999999999991</v>
      </c>
      <c r="M37" s="119">
        <v>9</v>
      </c>
      <c r="N37" s="119">
        <v>34</v>
      </c>
      <c r="O37" s="119">
        <v>0</v>
      </c>
      <c r="P37" s="119">
        <v>29581.000000000029</v>
      </c>
    </row>
    <row r="38" spans="2:17" hidden="1" outlineLevel="1">
      <c r="B38" s="116">
        <v>32</v>
      </c>
      <c r="C38" s="117" t="s">
        <v>545</v>
      </c>
      <c r="D38" s="121">
        <f t="shared" si="0"/>
        <v>45051</v>
      </c>
      <c r="E38" s="119">
        <v>2024.9999999999998</v>
      </c>
      <c r="F38" s="119">
        <v>3920.0000000000018</v>
      </c>
      <c r="G38" s="119">
        <v>3233.0000000000005</v>
      </c>
      <c r="H38" s="119">
        <v>27.999999999999996</v>
      </c>
      <c r="I38" s="119">
        <v>0</v>
      </c>
      <c r="J38" s="119">
        <v>4459.0000000000018</v>
      </c>
      <c r="K38" s="119">
        <v>240.99999999999997</v>
      </c>
      <c r="L38" s="119">
        <v>6270.9999999999955</v>
      </c>
      <c r="M38" s="119">
        <v>0</v>
      </c>
      <c r="N38" s="119">
        <v>1</v>
      </c>
      <c r="O38" s="119">
        <v>0</v>
      </c>
      <c r="P38" s="119">
        <v>24873.000000000004</v>
      </c>
    </row>
    <row r="39" spans="2:17" hidden="1" outlineLevel="1">
      <c r="B39" s="116">
        <v>33</v>
      </c>
      <c r="C39" s="117" t="s">
        <v>546</v>
      </c>
      <c r="D39" s="121">
        <f t="shared" si="0"/>
        <v>87182.000000000087</v>
      </c>
      <c r="E39" s="119">
        <v>7355.9999999999945</v>
      </c>
      <c r="F39" s="119">
        <v>6920.0000000000009</v>
      </c>
      <c r="G39" s="119">
        <v>3976.9999999999968</v>
      </c>
      <c r="H39" s="119">
        <v>208.99999999999997</v>
      </c>
      <c r="I39" s="119">
        <v>0</v>
      </c>
      <c r="J39" s="119">
        <v>6802.9999999999973</v>
      </c>
      <c r="K39" s="119">
        <v>911.00000000000011</v>
      </c>
      <c r="L39" s="119">
        <v>13473.999999999995</v>
      </c>
      <c r="M39" s="119">
        <v>6</v>
      </c>
      <c r="N39" s="119">
        <v>12</v>
      </c>
      <c r="O39" s="119">
        <v>0</v>
      </c>
      <c r="P39" s="119">
        <v>47514.000000000095</v>
      </c>
    </row>
    <row r="40" spans="2:17" ht="16.5" customHeight="1" collapsed="1">
      <c r="B40" s="7" t="s">
        <v>2</v>
      </c>
      <c r="C40" s="8" t="s">
        <v>28</v>
      </c>
      <c r="D40" s="37">
        <f t="shared" si="0"/>
        <v>68138.999999999985</v>
      </c>
      <c r="E40" s="38">
        <v>4705</v>
      </c>
      <c r="F40" s="38">
        <v>4975.9999999999964</v>
      </c>
      <c r="G40" s="38">
        <v>4115.9999999999982</v>
      </c>
      <c r="H40" s="38">
        <v>277.00000000000006</v>
      </c>
      <c r="I40" s="38">
        <v>0</v>
      </c>
      <c r="J40" s="38">
        <v>4926.0000000000009</v>
      </c>
      <c r="K40" s="38">
        <v>1</v>
      </c>
      <c r="L40" s="38">
        <v>2636.0000000000009</v>
      </c>
      <c r="M40" s="38">
        <v>0</v>
      </c>
      <c r="N40" s="38">
        <v>0</v>
      </c>
      <c r="O40" s="38">
        <v>0</v>
      </c>
      <c r="P40" s="38">
        <v>46501.999999999985</v>
      </c>
      <c r="Q40" s="22"/>
    </row>
    <row r="41" spans="2:17" ht="16.5" customHeight="1">
      <c r="B41" s="7" t="s">
        <v>3</v>
      </c>
      <c r="C41" s="8" t="s">
        <v>27</v>
      </c>
      <c r="D41" s="37">
        <f t="shared" si="0"/>
        <v>135330.00000000009</v>
      </c>
      <c r="E41" s="38">
        <v>9196.0000000000018</v>
      </c>
      <c r="F41" s="38">
        <v>9278.9999999999964</v>
      </c>
      <c r="G41" s="38">
        <v>7231.9999999999973</v>
      </c>
      <c r="H41" s="38">
        <v>146</v>
      </c>
      <c r="I41" s="38">
        <v>0</v>
      </c>
      <c r="J41" s="38">
        <v>13808.000000000004</v>
      </c>
      <c r="K41" s="38">
        <v>828.00000000000023</v>
      </c>
      <c r="L41" s="38">
        <v>17458.999999999993</v>
      </c>
      <c r="M41" s="38">
        <v>37</v>
      </c>
      <c r="N41" s="38">
        <v>11</v>
      </c>
      <c r="O41" s="38">
        <v>0</v>
      </c>
      <c r="P41" s="38">
        <v>77334.000000000102</v>
      </c>
      <c r="Q41" s="22"/>
    </row>
    <row r="42" spans="2:17" ht="16.5" customHeight="1">
      <c r="B42" s="7" t="s">
        <v>4</v>
      </c>
      <c r="C42" s="8" t="s">
        <v>23</v>
      </c>
      <c r="D42" s="37">
        <f t="shared" si="0"/>
        <v>721608.99999999744</v>
      </c>
      <c r="E42" s="38">
        <v>15222.000000000035</v>
      </c>
      <c r="F42" s="38">
        <v>39614.000000000015</v>
      </c>
      <c r="G42" s="38">
        <v>19042.999999999982</v>
      </c>
      <c r="H42" s="38">
        <v>2326.9999999999991</v>
      </c>
      <c r="I42" s="38">
        <v>114</v>
      </c>
      <c r="J42" s="38">
        <v>58322.000000000015</v>
      </c>
      <c r="K42" s="38">
        <v>7318.0000000000027</v>
      </c>
      <c r="L42" s="38">
        <v>105976.00000000022</v>
      </c>
      <c r="M42" s="38">
        <v>2302</v>
      </c>
      <c r="N42" s="38">
        <v>84</v>
      </c>
      <c r="O42" s="38">
        <v>12</v>
      </c>
      <c r="P42" s="38">
        <v>471274.99999999721</v>
      </c>
      <c r="Q42" s="22"/>
    </row>
    <row r="43" spans="2:17" ht="16.5" customHeight="1">
      <c r="B43" s="7" t="s">
        <v>5</v>
      </c>
      <c r="C43" s="9" t="s">
        <v>162</v>
      </c>
      <c r="D43" s="37">
        <f t="shared" si="0"/>
        <v>1025360.0000000005</v>
      </c>
      <c r="E43" s="38">
        <v>48959.000000000051</v>
      </c>
      <c r="F43" s="38">
        <v>68821.000000000146</v>
      </c>
      <c r="G43" s="38">
        <v>22936.999999999938</v>
      </c>
      <c r="H43" s="38">
        <v>1104</v>
      </c>
      <c r="I43" s="38">
        <v>12</v>
      </c>
      <c r="J43" s="38">
        <v>58725.999999999862</v>
      </c>
      <c r="K43" s="38">
        <v>58873.999999999985</v>
      </c>
      <c r="L43" s="38">
        <v>159433.99999999881</v>
      </c>
      <c r="M43" s="38">
        <v>539</v>
      </c>
      <c r="N43" s="38">
        <v>106</v>
      </c>
      <c r="O43" s="38">
        <v>194</v>
      </c>
      <c r="P43" s="38">
        <v>605654.00000000163</v>
      </c>
      <c r="Q43" s="22"/>
    </row>
    <row r="44" spans="2:17" ht="16.5" customHeight="1">
      <c r="B44" s="7" t="s">
        <v>6</v>
      </c>
      <c r="C44" s="9" t="s">
        <v>24</v>
      </c>
      <c r="D44" s="37">
        <f t="shared" si="0"/>
        <v>578596.99999999977</v>
      </c>
      <c r="E44" s="38">
        <v>61169.000000000015</v>
      </c>
      <c r="F44" s="38">
        <v>40572.999999999956</v>
      </c>
      <c r="G44" s="38">
        <v>10296.999999999996</v>
      </c>
      <c r="H44" s="38">
        <v>3075.9999999999991</v>
      </c>
      <c r="I44" s="38">
        <v>14</v>
      </c>
      <c r="J44" s="38">
        <v>37638.000000000007</v>
      </c>
      <c r="K44" s="38">
        <v>4078</v>
      </c>
      <c r="L44" s="38">
        <v>62718.999999999862</v>
      </c>
      <c r="M44" s="38">
        <v>5</v>
      </c>
      <c r="N44" s="38">
        <v>2</v>
      </c>
      <c r="O44" s="38">
        <v>2</v>
      </c>
      <c r="P44" s="38">
        <v>359023.99999999994</v>
      </c>
      <c r="Q44" s="22"/>
    </row>
    <row r="45" spans="2:17" ht="16.5" customHeight="1">
      <c r="B45" s="7" t="s">
        <v>7</v>
      </c>
      <c r="C45" s="9" t="s">
        <v>31</v>
      </c>
      <c r="D45" s="37">
        <f t="shared" si="0"/>
        <v>362776.00000000029</v>
      </c>
      <c r="E45" s="38">
        <v>10965.999999999987</v>
      </c>
      <c r="F45" s="38">
        <v>25454.000000000065</v>
      </c>
      <c r="G45" s="38">
        <v>6282</v>
      </c>
      <c r="H45" s="38">
        <v>547.99999999999989</v>
      </c>
      <c r="I45" s="38">
        <v>11</v>
      </c>
      <c r="J45" s="38">
        <v>16384.000000000022</v>
      </c>
      <c r="K45" s="38">
        <v>3051.0000000000027</v>
      </c>
      <c r="L45" s="38">
        <v>44752</v>
      </c>
      <c r="M45" s="38">
        <v>79</v>
      </c>
      <c r="N45" s="38">
        <v>186</v>
      </c>
      <c r="O45" s="38">
        <v>33</v>
      </c>
      <c r="P45" s="38">
        <v>255030.00000000023</v>
      </c>
      <c r="Q45" s="22"/>
    </row>
    <row r="46" spans="2:17" ht="16.5" customHeight="1">
      <c r="B46" s="7" t="s">
        <v>8</v>
      </c>
      <c r="C46" s="9" t="s">
        <v>456</v>
      </c>
      <c r="D46" s="37">
        <f t="shared" si="0"/>
        <v>385220.00000000023</v>
      </c>
      <c r="E46" s="38">
        <v>27924.999999999989</v>
      </c>
      <c r="F46" s="38">
        <v>32904.000000000015</v>
      </c>
      <c r="G46" s="38">
        <v>2360.9999999999977</v>
      </c>
      <c r="H46" s="38">
        <v>376</v>
      </c>
      <c r="I46" s="38">
        <v>0</v>
      </c>
      <c r="J46" s="38">
        <v>18372.999999999996</v>
      </c>
      <c r="K46" s="38">
        <v>6415.0000000000009</v>
      </c>
      <c r="L46" s="38">
        <v>54124.000000000124</v>
      </c>
      <c r="M46" s="38">
        <v>160</v>
      </c>
      <c r="N46" s="38">
        <v>9</v>
      </c>
      <c r="O46" s="38">
        <v>4</v>
      </c>
      <c r="P46" s="38">
        <v>242569.00000000009</v>
      </c>
      <c r="Q46" s="22"/>
    </row>
    <row r="47" spans="2:17" ht="16.5" customHeight="1">
      <c r="B47" s="7" t="s">
        <v>9</v>
      </c>
      <c r="C47" s="9" t="s">
        <v>29</v>
      </c>
      <c r="D47" s="37">
        <f t="shared" si="0"/>
        <v>431829.99999999994</v>
      </c>
      <c r="E47" s="38">
        <v>28214.000000000022</v>
      </c>
      <c r="F47" s="38">
        <v>26084.000000000007</v>
      </c>
      <c r="G47" s="38">
        <v>1510.0000000000002</v>
      </c>
      <c r="H47" s="38">
        <v>3349.9999999999973</v>
      </c>
      <c r="I47" s="38">
        <v>94</v>
      </c>
      <c r="J47" s="38">
        <v>14661.999999999978</v>
      </c>
      <c r="K47" s="38">
        <v>2812.0000000000014</v>
      </c>
      <c r="L47" s="38">
        <v>29037.000000000055</v>
      </c>
      <c r="M47" s="38">
        <v>0</v>
      </c>
      <c r="N47" s="38">
        <v>1</v>
      </c>
      <c r="O47" s="38">
        <v>0</v>
      </c>
      <c r="P47" s="38">
        <v>326065.99999999988</v>
      </c>
      <c r="Q47" s="22"/>
    </row>
    <row r="48" spans="2:17" ht="16.5" customHeight="1">
      <c r="B48" s="7" t="s">
        <v>10</v>
      </c>
      <c r="C48" s="9" t="s">
        <v>30</v>
      </c>
      <c r="D48" s="37">
        <f t="shared" si="0"/>
        <v>49622.999999999898</v>
      </c>
      <c r="E48" s="38">
        <v>2317.9999999999991</v>
      </c>
      <c r="F48" s="38">
        <v>3723</v>
      </c>
      <c r="G48" s="38">
        <v>1223</v>
      </c>
      <c r="H48" s="38">
        <v>87.999999999999986</v>
      </c>
      <c r="I48" s="38">
        <v>0</v>
      </c>
      <c r="J48" s="38">
        <v>2492.9999999999995</v>
      </c>
      <c r="K48" s="38">
        <v>942.99999999999977</v>
      </c>
      <c r="L48" s="38">
        <v>6691.0000000000018</v>
      </c>
      <c r="M48" s="38">
        <v>13</v>
      </c>
      <c r="N48" s="38">
        <v>4</v>
      </c>
      <c r="O48" s="38">
        <v>4</v>
      </c>
      <c r="P48" s="38">
        <v>32122.999999999894</v>
      </c>
      <c r="Q48" s="22"/>
    </row>
    <row r="49" spans="2:17" ht="16.5" customHeight="1">
      <c r="B49" s="7" t="s">
        <v>11</v>
      </c>
      <c r="C49" s="9" t="s">
        <v>32</v>
      </c>
      <c r="D49" s="37">
        <f t="shared" si="0"/>
        <v>420506.0000000007</v>
      </c>
      <c r="E49" s="38">
        <v>23699.999999999993</v>
      </c>
      <c r="F49" s="38">
        <v>29246.000000000022</v>
      </c>
      <c r="G49" s="38">
        <v>10053.999999999998</v>
      </c>
      <c r="H49" s="38">
        <v>860.99999999999989</v>
      </c>
      <c r="I49" s="38">
        <v>10</v>
      </c>
      <c r="J49" s="38">
        <v>20113.999999999982</v>
      </c>
      <c r="K49" s="38">
        <v>5404.9999999999973</v>
      </c>
      <c r="L49" s="38">
        <v>60290.999999999854</v>
      </c>
      <c r="M49" s="38">
        <v>119.00000000000003</v>
      </c>
      <c r="N49" s="38">
        <v>37</v>
      </c>
      <c r="O49" s="38">
        <v>3</v>
      </c>
      <c r="P49" s="38">
        <v>270666.00000000087</v>
      </c>
      <c r="Q49" s="22"/>
    </row>
    <row r="50" spans="2:17" ht="16.5" customHeight="1">
      <c r="B50" s="7" t="s">
        <v>12</v>
      </c>
      <c r="C50" s="9" t="s">
        <v>457</v>
      </c>
      <c r="D50" s="37">
        <f t="shared" si="0"/>
        <v>429103.99999999977</v>
      </c>
      <c r="E50" s="38">
        <v>13674.000000000007</v>
      </c>
      <c r="F50" s="38">
        <v>25168.000000000007</v>
      </c>
      <c r="G50" s="38">
        <v>9950.9999999999964</v>
      </c>
      <c r="H50" s="38">
        <v>748.99999999999977</v>
      </c>
      <c r="I50" s="38">
        <v>1</v>
      </c>
      <c r="J50" s="38">
        <v>36318.000000000058</v>
      </c>
      <c r="K50" s="38">
        <v>6100.0000000000009</v>
      </c>
      <c r="L50" s="38">
        <v>86794.000000000233</v>
      </c>
      <c r="M50" s="38">
        <v>22</v>
      </c>
      <c r="N50" s="38">
        <v>23</v>
      </c>
      <c r="O50" s="38">
        <v>23</v>
      </c>
      <c r="P50" s="38">
        <v>250280.99999999945</v>
      </c>
      <c r="Q50" s="22"/>
    </row>
    <row r="51" spans="2:17" ht="16.5" customHeight="1">
      <c r="B51" s="7" t="s">
        <v>13</v>
      </c>
      <c r="C51" s="9" t="s">
        <v>33</v>
      </c>
      <c r="D51" s="37">
        <f t="shared" si="0"/>
        <v>39674.999999999971</v>
      </c>
      <c r="E51" s="38">
        <v>1900.0000000000005</v>
      </c>
      <c r="F51" s="38">
        <v>2641.0000000000005</v>
      </c>
      <c r="G51" s="38">
        <v>1250.9999999999998</v>
      </c>
      <c r="H51" s="38">
        <v>183</v>
      </c>
      <c r="I51" s="38">
        <v>2</v>
      </c>
      <c r="J51" s="38">
        <v>2394.0000000000018</v>
      </c>
      <c r="K51" s="38">
        <v>183</v>
      </c>
      <c r="L51" s="38">
        <v>5343.9999999999991</v>
      </c>
      <c r="M51" s="38">
        <v>0</v>
      </c>
      <c r="N51" s="38">
        <v>0</v>
      </c>
      <c r="O51" s="38">
        <v>0</v>
      </c>
      <c r="P51" s="38">
        <v>25776.999999999964</v>
      </c>
      <c r="Q51" s="22"/>
    </row>
    <row r="52" spans="2:17" ht="16.5" customHeight="1">
      <c r="B52" s="7" t="s">
        <v>14</v>
      </c>
      <c r="C52" s="9" t="s">
        <v>25</v>
      </c>
      <c r="D52" s="37">
        <f t="shared" si="0"/>
        <v>110502.99999999978</v>
      </c>
      <c r="E52" s="38">
        <v>7451.0000000000009</v>
      </c>
      <c r="F52" s="38">
        <v>9083.9999999999982</v>
      </c>
      <c r="G52" s="38">
        <v>3101.9999999999991</v>
      </c>
      <c r="H52" s="38">
        <v>136</v>
      </c>
      <c r="I52" s="38">
        <v>1</v>
      </c>
      <c r="J52" s="38">
        <v>7018.0000000000036</v>
      </c>
      <c r="K52" s="38">
        <v>577</v>
      </c>
      <c r="L52" s="38">
        <v>15304.999999999993</v>
      </c>
      <c r="M52" s="38">
        <v>11</v>
      </c>
      <c r="N52" s="38">
        <v>11</v>
      </c>
      <c r="O52" s="38">
        <v>11</v>
      </c>
      <c r="P52" s="38">
        <v>67795.999999999782</v>
      </c>
      <c r="Q52" s="22"/>
    </row>
    <row r="53" spans="2:17" ht="16.5" customHeight="1">
      <c r="B53" s="7" t="s">
        <v>15</v>
      </c>
      <c r="C53" s="9" t="s">
        <v>34</v>
      </c>
      <c r="D53" s="37">
        <f t="shared" si="0"/>
        <v>815933.00000000081</v>
      </c>
      <c r="E53" s="38">
        <v>62622.999999999927</v>
      </c>
      <c r="F53" s="38">
        <v>51928.000000000124</v>
      </c>
      <c r="G53" s="38">
        <v>12710.999999999989</v>
      </c>
      <c r="H53" s="38">
        <v>12425.999999999998</v>
      </c>
      <c r="I53" s="38">
        <v>459</v>
      </c>
      <c r="J53" s="38">
        <v>20881.999999999993</v>
      </c>
      <c r="K53" s="38">
        <v>60227.000000000022</v>
      </c>
      <c r="L53" s="38">
        <v>71651.999999999884</v>
      </c>
      <c r="M53" s="38">
        <v>68</v>
      </c>
      <c r="N53" s="38">
        <v>110</v>
      </c>
      <c r="O53" s="38">
        <v>22</v>
      </c>
      <c r="P53" s="38">
        <v>522825.00000000087</v>
      </c>
      <c r="Q53" s="22"/>
    </row>
    <row r="54" spans="2:17" ht="16.5" customHeight="1">
      <c r="B54" s="7" t="s">
        <v>16</v>
      </c>
      <c r="C54" s="9" t="s">
        <v>35</v>
      </c>
      <c r="D54" s="37">
        <f t="shared" si="0"/>
        <v>82800.000000000044</v>
      </c>
      <c r="E54" s="38">
        <v>4054.0000000000014</v>
      </c>
      <c r="F54" s="38">
        <v>5992.9999999999964</v>
      </c>
      <c r="G54" s="38">
        <v>1267.0000000000007</v>
      </c>
      <c r="H54" s="38">
        <v>657</v>
      </c>
      <c r="I54" s="38">
        <v>3</v>
      </c>
      <c r="J54" s="38">
        <v>3674.9999999999991</v>
      </c>
      <c r="K54" s="38">
        <v>1543</v>
      </c>
      <c r="L54" s="38">
        <v>8707.9999999999945</v>
      </c>
      <c r="M54" s="38">
        <v>42</v>
      </c>
      <c r="N54" s="38">
        <v>0</v>
      </c>
      <c r="O54" s="38">
        <v>0</v>
      </c>
      <c r="P54" s="38">
        <v>56858.000000000051</v>
      </c>
      <c r="Q54" s="22"/>
    </row>
    <row r="55" spans="2:17" ht="16.5" customHeight="1">
      <c r="B55" s="7" t="s">
        <v>17</v>
      </c>
      <c r="C55" s="9" t="s">
        <v>36</v>
      </c>
      <c r="D55" s="37">
        <f t="shared" si="0"/>
        <v>94225.999999999854</v>
      </c>
      <c r="E55" s="38">
        <v>4286.9999999999982</v>
      </c>
      <c r="F55" s="38">
        <v>7160.0000000000018</v>
      </c>
      <c r="G55" s="38">
        <v>2331.0000000000014</v>
      </c>
      <c r="H55" s="38">
        <v>237.00000000000009</v>
      </c>
      <c r="I55" s="38">
        <v>1</v>
      </c>
      <c r="J55" s="38">
        <v>4245</v>
      </c>
      <c r="K55" s="38">
        <v>906.9999999999992</v>
      </c>
      <c r="L55" s="38">
        <v>14659.999999999987</v>
      </c>
      <c r="M55" s="38">
        <v>2</v>
      </c>
      <c r="N55" s="38">
        <v>1</v>
      </c>
      <c r="O55" s="38">
        <v>0</v>
      </c>
      <c r="P55" s="38">
        <v>60394.999999999862</v>
      </c>
      <c r="Q55" s="22"/>
    </row>
    <row r="56" spans="2:17" ht="16.5" customHeight="1">
      <c r="B56" s="7" t="s">
        <v>18</v>
      </c>
      <c r="C56" s="9" t="s">
        <v>161</v>
      </c>
      <c r="D56" s="37">
        <f t="shared" si="0"/>
        <v>365</v>
      </c>
      <c r="E56" s="38">
        <v>5</v>
      </c>
      <c r="F56" s="38">
        <v>23</v>
      </c>
      <c r="G56" s="38">
        <v>0</v>
      </c>
      <c r="H56" s="38">
        <v>0</v>
      </c>
      <c r="I56" s="38">
        <v>0</v>
      </c>
      <c r="J56" s="38">
        <v>15</v>
      </c>
      <c r="K56" s="38">
        <v>0</v>
      </c>
      <c r="L56" s="38">
        <v>90.000000000000014</v>
      </c>
      <c r="M56" s="38">
        <v>0</v>
      </c>
      <c r="N56" s="38">
        <v>0</v>
      </c>
      <c r="O56" s="38">
        <v>0</v>
      </c>
      <c r="P56" s="38">
        <v>232</v>
      </c>
      <c r="Q56" s="22"/>
    </row>
    <row r="57" spans="2:17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7" ht="5.25" customHeight="1">
      <c r="C58" s="1"/>
    </row>
    <row r="61" spans="2:17">
      <c r="D61" s="22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D3D3F5"/>
    <pageSetUpPr fitToPage="1"/>
  </sheetPr>
  <dimension ref="B2:AO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customWidth="1"/>
    <col min="3" max="3" width="11.7109375" style="15" customWidth="1"/>
    <col min="4" max="4" width="9.7109375" style="15" customWidth="1"/>
    <col min="5" max="5" width="9.140625" style="15" customWidth="1"/>
    <col min="6" max="6" width="9.85546875" style="15" customWidth="1"/>
    <col min="7" max="7" width="10" style="15" customWidth="1"/>
    <col min="8" max="8" width="9.28515625" style="15" customWidth="1"/>
    <col min="9" max="15" width="11.7109375" style="15" customWidth="1"/>
    <col min="16" max="16" width="10.85546875" style="15" customWidth="1"/>
    <col min="17" max="16384" width="9.140625" style="15"/>
  </cols>
  <sheetData>
    <row r="2" spans="2:41" ht="15">
      <c r="B2" s="14"/>
      <c r="C2" s="14"/>
      <c r="D2" s="14"/>
      <c r="E2" s="14"/>
      <c r="G2" s="14"/>
      <c r="I2" s="14"/>
      <c r="O2" s="14" t="s">
        <v>263</v>
      </c>
    </row>
    <row r="3" spans="2:41" ht="23.25" customHeight="1">
      <c r="B3" s="145" t="s">
        <v>293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41" ht="3.75" customHeight="1"/>
    <row r="5" spans="2:4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4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41" ht="3" customHeight="1"/>
    <row r="8" spans="2:41" ht="18" customHeight="1">
      <c r="B8" s="157" t="s">
        <v>42</v>
      </c>
      <c r="C8" s="169" t="s">
        <v>283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2:41" ht="3.75" customHeight="1">
      <c r="B9" s="157"/>
      <c r="C9" s="94"/>
      <c r="D9" s="25"/>
      <c r="E9" s="25"/>
      <c r="F9" s="25"/>
      <c r="G9" s="25"/>
      <c r="H9" s="95"/>
      <c r="I9" s="94"/>
      <c r="J9" s="25"/>
      <c r="K9" s="25"/>
      <c r="L9" s="25"/>
      <c r="M9" s="25"/>
      <c r="N9" s="94"/>
      <c r="O9" s="25"/>
    </row>
    <row r="10" spans="2:41" s="16" customFormat="1" ht="84" customHeight="1">
      <c r="B10" s="157"/>
      <c r="C10" s="99" t="s">
        <v>19</v>
      </c>
      <c r="D10" s="98" t="s">
        <v>284</v>
      </c>
      <c r="E10" s="27" t="s">
        <v>285</v>
      </c>
      <c r="F10" s="98" t="s">
        <v>286</v>
      </c>
      <c r="G10" s="98" t="s">
        <v>287</v>
      </c>
      <c r="H10" s="97" t="s">
        <v>288</v>
      </c>
      <c r="I10" s="99" t="s">
        <v>289</v>
      </c>
      <c r="J10" s="98" t="s">
        <v>290</v>
      </c>
      <c r="K10" s="99" t="s">
        <v>291</v>
      </c>
      <c r="L10" s="99" t="s">
        <v>486</v>
      </c>
      <c r="M10" s="99" t="s">
        <v>487</v>
      </c>
      <c r="N10" s="99" t="s">
        <v>488</v>
      </c>
      <c r="O10" s="99" t="s">
        <v>292</v>
      </c>
    </row>
    <row r="11" spans="2:41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41" ht="17.25" customHeight="1">
      <c r="B12" s="5" t="s">
        <v>19</v>
      </c>
      <c r="C12" s="37">
        <f>+SUM(D12:O12)</f>
        <v>7474246</v>
      </c>
      <c r="D12" s="37">
        <v>428573.99999999924</v>
      </c>
      <c r="E12" s="37">
        <v>492425.00000000041</v>
      </c>
      <c r="F12" s="37">
        <v>197232.9999999993</v>
      </c>
      <c r="G12" s="37">
        <v>32598.000000000044</v>
      </c>
      <c r="H12" s="37">
        <v>869.00000000000011</v>
      </c>
      <c r="I12" s="37">
        <v>545275.99999999767</v>
      </c>
      <c r="J12" s="37">
        <v>180749.00000000038</v>
      </c>
      <c r="K12" s="37">
        <v>1024175.0000000059</v>
      </c>
      <c r="L12" s="37">
        <v>3825.9999999999995</v>
      </c>
      <c r="M12" s="37">
        <v>932</v>
      </c>
      <c r="N12" s="37">
        <v>471.00000000000023</v>
      </c>
      <c r="O12" s="37">
        <v>4567117.9999999963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2:41" ht="17.25" customHeight="1">
      <c r="B13" s="11" t="s">
        <v>43</v>
      </c>
      <c r="C13" s="37">
        <f t="shared" ref="C13:C30" si="0">+SUM(D13:O13)</f>
        <v>502196.00000000081</v>
      </c>
      <c r="D13" s="38">
        <v>32862.000000000065</v>
      </c>
      <c r="E13" s="38">
        <v>31358.00000000004</v>
      </c>
      <c r="F13" s="38">
        <v>31661.999999999967</v>
      </c>
      <c r="G13" s="38">
        <v>1421</v>
      </c>
      <c r="H13" s="38">
        <v>84</v>
      </c>
      <c r="I13" s="38">
        <v>70143.000000000131</v>
      </c>
      <c r="J13" s="38">
        <v>13607.999999999996</v>
      </c>
      <c r="K13" s="38">
        <v>90173.000000000378</v>
      </c>
      <c r="L13" s="38">
        <v>49</v>
      </c>
      <c r="M13" s="38">
        <v>58</v>
      </c>
      <c r="N13" s="38">
        <v>53</v>
      </c>
      <c r="O13" s="38">
        <v>230725.00000000026</v>
      </c>
      <c r="P13" s="22"/>
    </row>
    <row r="14" spans="2:41" ht="17.25" customHeight="1">
      <c r="B14" s="11" t="s">
        <v>44</v>
      </c>
      <c r="C14" s="37">
        <f t="shared" si="0"/>
        <v>88305.000000000131</v>
      </c>
      <c r="D14" s="38">
        <v>3008.9999999999995</v>
      </c>
      <c r="E14" s="38">
        <v>6917.9999999999936</v>
      </c>
      <c r="F14" s="38">
        <v>3320.9999999999986</v>
      </c>
      <c r="G14" s="38">
        <v>776</v>
      </c>
      <c r="H14" s="38">
        <v>0</v>
      </c>
      <c r="I14" s="38">
        <v>4419.9999999999982</v>
      </c>
      <c r="J14" s="38">
        <v>1845.9999999999998</v>
      </c>
      <c r="K14" s="38">
        <v>6174.0000000000064</v>
      </c>
      <c r="L14" s="38">
        <v>0</v>
      </c>
      <c r="M14" s="38">
        <v>0</v>
      </c>
      <c r="N14" s="38">
        <v>0</v>
      </c>
      <c r="O14" s="38">
        <v>61841.000000000131</v>
      </c>
      <c r="P14" s="22"/>
    </row>
    <row r="15" spans="2:41" ht="17.25" customHeight="1">
      <c r="B15" s="11" t="s">
        <v>46</v>
      </c>
      <c r="C15" s="37">
        <f t="shared" si="0"/>
        <v>625758.99999999814</v>
      </c>
      <c r="D15" s="38">
        <v>8793.9999999999982</v>
      </c>
      <c r="E15" s="38">
        <v>15278.999999999984</v>
      </c>
      <c r="F15" s="38">
        <v>24191.99999999996</v>
      </c>
      <c r="G15" s="38">
        <v>1112.0000000000007</v>
      </c>
      <c r="H15" s="38">
        <v>10</v>
      </c>
      <c r="I15" s="38">
        <v>72760.999999999854</v>
      </c>
      <c r="J15" s="38">
        <v>21269.999999999993</v>
      </c>
      <c r="K15" s="38">
        <v>107512.0000000002</v>
      </c>
      <c r="L15" s="38">
        <v>112.99999999999999</v>
      </c>
      <c r="M15" s="38">
        <v>11</v>
      </c>
      <c r="N15" s="38">
        <v>3</v>
      </c>
      <c r="O15" s="38">
        <v>374701.99999999808</v>
      </c>
      <c r="P15" s="22"/>
    </row>
    <row r="16" spans="2:41" ht="17.25" customHeight="1">
      <c r="B16" s="11" t="s">
        <v>45</v>
      </c>
      <c r="C16" s="37">
        <f t="shared" si="0"/>
        <v>39423.000000000015</v>
      </c>
      <c r="D16" s="38">
        <v>1988.0000000000018</v>
      </c>
      <c r="E16" s="38">
        <v>3442.9999999999986</v>
      </c>
      <c r="F16" s="38">
        <v>2483.9999999999995</v>
      </c>
      <c r="G16" s="38">
        <v>44.999999999999993</v>
      </c>
      <c r="H16" s="38">
        <v>5</v>
      </c>
      <c r="I16" s="38">
        <v>4288.9999999999973</v>
      </c>
      <c r="J16" s="38">
        <v>166.99999999999997</v>
      </c>
      <c r="K16" s="38">
        <v>7672.9999999999936</v>
      </c>
      <c r="L16" s="38">
        <v>4</v>
      </c>
      <c r="M16" s="38">
        <v>1</v>
      </c>
      <c r="N16" s="38">
        <v>1</v>
      </c>
      <c r="O16" s="38">
        <v>19323.000000000022</v>
      </c>
      <c r="P16" s="22"/>
    </row>
    <row r="17" spans="2:16" ht="17.25" customHeight="1">
      <c r="B17" s="11" t="s">
        <v>47</v>
      </c>
      <c r="C17" s="37">
        <f t="shared" si="0"/>
        <v>76178.000000000146</v>
      </c>
      <c r="D17" s="38">
        <v>4614.0000000000018</v>
      </c>
      <c r="E17" s="38">
        <v>4963.9999999999982</v>
      </c>
      <c r="F17" s="38">
        <v>2666</v>
      </c>
      <c r="G17" s="38">
        <v>357</v>
      </c>
      <c r="H17" s="38">
        <v>6</v>
      </c>
      <c r="I17" s="38">
        <v>4684</v>
      </c>
      <c r="J17" s="38">
        <v>2372.9999999999995</v>
      </c>
      <c r="K17" s="38">
        <v>9672.9999999999927</v>
      </c>
      <c r="L17" s="38">
        <v>9</v>
      </c>
      <c r="M17" s="38">
        <v>7</v>
      </c>
      <c r="N17" s="38">
        <v>4</v>
      </c>
      <c r="O17" s="38">
        <v>46821.00000000016</v>
      </c>
      <c r="P17" s="22"/>
    </row>
    <row r="18" spans="2:16" ht="17.25" customHeight="1">
      <c r="B18" s="11" t="s">
        <v>48</v>
      </c>
      <c r="C18" s="37">
        <f t="shared" si="0"/>
        <v>216158.99999999988</v>
      </c>
      <c r="D18" s="38">
        <v>14191.00000000002</v>
      </c>
      <c r="E18" s="38">
        <v>18267.999999999989</v>
      </c>
      <c r="F18" s="38">
        <v>6581</v>
      </c>
      <c r="G18" s="38">
        <v>1091</v>
      </c>
      <c r="H18" s="38">
        <v>1</v>
      </c>
      <c r="I18" s="38">
        <v>14712.000000000002</v>
      </c>
      <c r="J18" s="38">
        <v>2863.0000000000005</v>
      </c>
      <c r="K18" s="38">
        <v>35176.999999999942</v>
      </c>
      <c r="L18" s="38">
        <v>128</v>
      </c>
      <c r="M18" s="38">
        <v>138</v>
      </c>
      <c r="N18" s="38">
        <v>24</v>
      </c>
      <c r="O18" s="38">
        <v>122984.99999999993</v>
      </c>
      <c r="P18" s="22"/>
    </row>
    <row r="19" spans="2:16" ht="17.25" customHeight="1">
      <c r="B19" s="11" t="s">
        <v>49</v>
      </c>
      <c r="C19" s="37">
        <f t="shared" si="0"/>
        <v>90500.999999999971</v>
      </c>
      <c r="D19" s="38">
        <v>5886.0000000000018</v>
      </c>
      <c r="E19" s="38">
        <v>7061.0000000000073</v>
      </c>
      <c r="F19" s="38">
        <v>2449.9999999999986</v>
      </c>
      <c r="G19" s="38">
        <v>87</v>
      </c>
      <c r="H19" s="38">
        <v>0</v>
      </c>
      <c r="I19" s="38">
        <v>4501.9999999999982</v>
      </c>
      <c r="J19" s="38">
        <v>544.99999999999989</v>
      </c>
      <c r="K19" s="38">
        <v>9940.9999999999927</v>
      </c>
      <c r="L19" s="38">
        <v>27</v>
      </c>
      <c r="M19" s="38">
        <v>10</v>
      </c>
      <c r="N19" s="38">
        <v>24</v>
      </c>
      <c r="O19" s="38">
        <v>59967.999999999978</v>
      </c>
      <c r="P19" s="22"/>
    </row>
    <row r="20" spans="2:16" ht="17.25" customHeight="1">
      <c r="B20" s="11" t="s">
        <v>50</v>
      </c>
      <c r="C20" s="37">
        <f t="shared" si="0"/>
        <v>316775.9999999993</v>
      </c>
      <c r="D20" s="38">
        <v>9804.9999999999964</v>
      </c>
      <c r="E20" s="38">
        <v>22647.999999999982</v>
      </c>
      <c r="F20" s="38">
        <v>4856</v>
      </c>
      <c r="G20" s="38">
        <v>650</v>
      </c>
      <c r="H20" s="38">
        <v>31</v>
      </c>
      <c r="I20" s="38">
        <v>6977</v>
      </c>
      <c r="J20" s="38">
        <v>19158.999999999993</v>
      </c>
      <c r="K20" s="38">
        <v>19823.999999999985</v>
      </c>
      <c r="L20" s="38">
        <v>43</v>
      </c>
      <c r="M20" s="38">
        <v>30.999999999999996</v>
      </c>
      <c r="N20" s="38">
        <v>24</v>
      </c>
      <c r="O20" s="38">
        <v>232727.99999999936</v>
      </c>
      <c r="P20" s="22"/>
    </row>
    <row r="21" spans="2:16" ht="17.25" customHeight="1">
      <c r="B21" s="11" t="s">
        <v>51</v>
      </c>
      <c r="C21" s="37">
        <f t="shared" si="0"/>
        <v>54177.000000000073</v>
      </c>
      <c r="D21" s="38">
        <v>4235</v>
      </c>
      <c r="E21" s="38">
        <v>2537.9999999999991</v>
      </c>
      <c r="F21" s="38">
        <v>1088.0000000000002</v>
      </c>
      <c r="G21" s="38">
        <v>196</v>
      </c>
      <c r="H21" s="38">
        <v>1</v>
      </c>
      <c r="I21" s="38">
        <v>4263.9999999999991</v>
      </c>
      <c r="J21" s="38">
        <v>964.00000000000034</v>
      </c>
      <c r="K21" s="38">
        <v>11229.000000000007</v>
      </c>
      <c r="L21" s="38">
        <v>23</v>
      </c>
      <c r="M21" s="38">
        <v>0</v>
      </c>
      <c r="N21" s="38">
        <v>1</v>
      </c>
      <c r="O21" s="38">
        <v>29638.000000000062</v>
      </c>
      <c r="P21" s="22"/>
    </row>
    <row r="22" spans="2:16" ht="17.25" customHeight="1">
      <c r="B22" s="11" t="s">
        <v>52</v>
      </c>
      <c r="C22" s="37">
        <f t="shared" si="0"/>
        <v>290825.99999999988</v>
      </c>
      <c r="D22" s="38">
        <v>16202.999999999991</v>
      </c>
      <c r="E22" s="38">
        <v>24499.999999999945</v>
      </c>
      <c r="F22" s="38">
        <v>9308.0000000000091</v>
      </c>
      <c r="G22" s="38">
        <v>935.99999999999966</v>
      </c>
      <c r="H22" s="38">
        <v>1</v>
      </c>
      <c r="I22" s="38">
        <v>18309.999999999993</v>
      </c>
      <c r="J22" s="38">
        <v>2056.0000000000005</v>
      </c>
      <c r="K22" s="38">
        <v>34201</v>
      </c>
      <c r="L22" s="38">
        <v>205.99999999999997</v>
      </c>
      <c r="M22" s="38">
        <v>161</v>
      </c>
      <c r="N22" s="38">
        <v>108</v>
      </c>
      <c r="O22" s="38">
        <v>184835.99999999991</v>
      </c>
      <c r="P22" s="22"/>
    </row>
    <row r="23" spans="2:16" ht="17.25" customHeight="1">
      <c r="B23" s="11" t="s">
        <v>53</v>
      </c>
      <c r="C23" s="37">
        <f t="shared" si="0"/>
        <v>2689529.0000000079</v>
      </c>
      <c r="D23" s="38">
        <v>192267.99999999933</v>
      </c>
      <c r="E23" s="38">
        <v>196228.00000000017</v>
      </c>
      <c r="F23" s="38">
        <v>35340.000000000022</v>
      </c>
      <c r="G23" s="38">
        <v>14117.99999999998</v>
      </c>
      <c r="H23" s="38">
        <v>440.99999999999994</v>
      </c>
      <c r="I23" s="38">
        <v>112062.00000000032</v>
      </c>
      <c r="J23" s="38">
        <v>58752</v>
      </c>
      <c r="K23" s="38">
        <v>305598.00000000076</v>
      </c>
      <c r="L23" s="38">
        <v>2461</v>
      </c>
      <c r="M23" s="38">
        <v>144</v>
      </c>
      <c r="N23" s="38">
        <v>68</v>
      </c>
      <c r="O23" s="38">
        <v>1772049.0000000072</v>
      </c>
      <c r="P23" s="22"/>
    </row>
    <row r="24" spans="2:16" ht="17.25" customHeight="1">
      <c r="B24" s="11" t="s">
        <v>54</v>
      </c>
      <c r="C24" s="37">
        <f t="shared" si="0"/>
        <v>30457.999999999964</v>
      </c>
      <c r="D24" s="38">
        <v>1737.0000000000007</v>
      </c>
      <c r="E24" s="38">
        <v>4261.9999999999973</v>
      </c>
      <c r="F24" s="38">
        <v>984.99999999999989</v>
      </c>
      <c r="G24" s="38">
        <v>41</v>
      </c>
      <c r="H24" s="38">
        <v>0</v>
      </c>
      <c r="I24" s="38">
        <v>1855.9999999999995</v>
      </c>
      <c r="J24" s="38">
        <v>338.99999999999989</v>
      </c>
      <c r="K24" s="38">
        <v>3248.9999999999995</v>
      </c>
      <c r="L24" s="38">
        <v>35</v>
      </c>
      <c r="M24" s="38">
        <v>0</v>
      </c>
      <c r="N24" s="38">
        <v>0</v>
      </c>
      <c r="O24" s="38">
        <v>17953.999999999967</v>
      </c>
      <c r="P24" s="22"/>
    </row>
    <row r="25" spans="2:16" ht="17.25" customHeight="1">
      <c r="B25" s="11" t="s">
        <v>55</v>
      </c>
      <c r="C25" s="37">
        <f t="shared" si="0"/>
        <v>1295650.0000000023</v>
      </c>
      <c r="D25" s="38">
        <v>63390.00000000016</v>
      </c>
      <c r="E25" s="38">
        <v>65947.000000000131</v>
      </c>
      <c r="F25" s="38">
        <v>40303.999999999985</v>
      </c>
      <c r="G25" s="38">
        <v>4337.0000000000018</v>
      </c>
      <c r="H25" s="38">
        <v>163</v>
      </c>
      <c r="I25" s="38">
        <v>134591.99999999988</v>
      </c>
      <c r="J25" s="38">
        <v>35508</v>
      </c>
      <c r="K25" s="38">
        <v>214019.00000000058</v>
      </c>
      <c r="L25" s="38">
        <v>162.99999999999997</v>
      </c>
      <c r="M25" s="38">
        <v>247</v>
      </c>
      <c r="N25" s="38">
        <v>127</v>
      </c>
      <c r="O25" s="38">
        <v>736853.00000000163</v>
      </c>
      <c r="P25" s="22"/>
    </row>
    <row r="26" spans="2:16" ht="17.25" customHeight="1">
      <c r="B26" s="11" t="s">
        <v>56</v>
      </c>
      <c r="C26" s="37">
        <f t="shared" si="0"/>
        <v>262641.00000000058</v>
      </c>
      <c r="D26" s="38">
        <v>17123.999999999989</v>
      </c>
      <c r="E26" s="38">
        <v>28936.999999999993</v>
      </c>
      <c r="F26" s="38">
        <v>6985.9999999999955</v>
      </c>
      <c r="G26" s="38">
        <v>3227.0000000000014</v>
      </c>
      <c r="H26" s="38">
        <v>3</v>
      </c>
      <c r="I26" s="38">
        <v>14885.000000000022</v>
      </c>
      <c r="J26" s="38">
        <v>3221.0000000000009</v>
      </c>
      <c r="K26" s="38">
        <v>29589.999999999989</v>
      </c>
      <c r="L26" s="38">
        <v>39</v>
      </c>
      <c r="M26" s="38">
        <v>7</v>
      </c>
      <c r="N26" s="38">
        <v>4</v>
      </c>
      <c r="O26" s="38">
        <v>158618.00000000058</v>
      </c>
      <c r="P26" s="22"/>
    </row>
    <row r="27" spans="2:16" ht="17.25" customHeight="1">
      <c r="B27" s="11" t="s">
        <v>57</v>
      </c>
      <c r="C27" s="37">
        <f t="shared" si="0"/>
        <v>494696.00000000012</v>
      </c>
      <c r="D27" s="38">
        <v>31597.000000000018</v>
      </c>
      <c r="E27" s="38">
        <v>43381.000000000087</v>
      </c>
      <c r="F27" s="38">
        <v>10184.999999999995</v>
      </c>
      <c r="G27" s="38">
        <v>2551.9999999999995</v>
      </c>
      <c r="H27" s="38">
        <v>114</v>
      </c>
      <c r="I27" s="38">
        <v>24939.999999999978</v>
      </c>
      <c r="J27" s="38">
        <v>13590.999999999976</v>
      </c>
      <c r="K27" s="38">
        <v>57144.999999999927</v>
      </c>
      <c r="L27" s="38">
        <v>99</v>
      </c>
      <c r="M27" s="38">
        <v>40</v>
      </c>
      <c r="N27" s="38">
        <v>18</v>
      </c>
      <c r="O27" s="38">
        <v>311034.00000000012</v>
      </c>
      <c r="P27" s="22"/>
    </row>
    <row r="28" spans="2:16" ht="17.25" customHeight="1">
      <c r="B28" s="11" t="s">
        <v>58</v>
      </c>
      <c r="C28" s="37">
        <f t="shared" si="0"/>
        <v>146186.00000000006</v>
      </c>
      <c r="D28" s="38">
        <v>3595.0000000000009</v>
      </c>
      <c r="E28" s="38">
        <v>2927.0000000000014</v>
      </c>
      <c r="F28" s="38">
        <v>3814.9999999999977</v>
      </c>
      <c r="G28" s="38">
        <v>547.00000000000023</v>
      </c>
      <c r="H28" s="38">
        <v>0</v>
      </c>
      <c r="I28" s="38">
        <v>28804.000000000044</v>
      </c>
      <c r="J28" s="38">
        <v>1167.0000000000005</v>
      </c>
      <c r="K28" s="38">
        <v>38147.999999999927</v>
      </c>
      <c r="L28" s="38">
        <v>411</v>
      </c>
      <c r="M28" s="38">
        <v>3</v>
      </c>
      <c r="N28" s="38">
        <v>0</v>
      </c>
      <c r="O28" s="38">
        <v>66769.000000000102</v>
      </c>
      <c r="P28" s="22"/>
    </row>
    <row r="29" spans="2:16" ht="17.25" customHeight="1">
      <c r="B29" s="11" t="s">
        <v>59</v>
      </c>
      <c r="C29" s="37">
        <f t="shared" si="0"/>
        <v>64814</v>
      </c>
      <c r="D29" s="38">
        <v>3305.9999999999973</v>
      </c>
      <c r="E29" s="38">
        <v>4196.0000000000027</v>
      </c>
      <c r="F29" s="38">
        <v>4899.0000000000009</v>
      </c>
      <c r="G29" s="38">
        <v>51.000000000000007</v>
      </c>
      <c r="H29" s="38">
        <v>4</v>
      </c>
      <c r="I29" s="38">
        <v>4732.0000000000036</v>
      </c>
      <c r="J29" s="38">
        <v>523.99999999999989</v>
      </c>
      <c r="K29" s="38">
        <v>10577.999999999958</v>
      </c>
      <c r="L29" s="38">
        <v>13</v>
      </c>
      <c r="M29" s="38">
        <v>11</v>
      </c>
      <c r="N29" s="38">
        <v>11</v>
      </c>
      <c r="O29" s="38">
        <v>36489.000000000036</v>
      </c>
      <c r="P29" s="22"/>
    </row>
    <row r="30" spans="2:16" ht="17.25" customHeight="1">
      <c r="B30" s="11" t="s">
        <v>60</v>
      </c>
      <c r="C30" s="37">
        <f t="shared" si="0"/>
        <v>189972.00000000012</v>
      </c>
      <c r="D30" s="38">
        <v>13970.000000000018</v>
      </c>
      <c r="E30" s="38">
        <v>9570.0000000000127</v>
      </c>
      <c r="F30" s="38">
        <v>6111.0000000000036</v>
      </c>
      <c r="G30" s="38">
        <v>1054.0000000000005</v>
      </c>
      <c r="H30" s="38">
        <v>5</v>
      </c>
      <c r="I30" s="38">
        <v>18343</v>
      </c>
      <c r="J30" s="38">
        <v>2795.9999999999995</v>
      </c>
      <c r="K30" s="38">
        <v>34271.000000000015</v>
      </c>
      <c r="L30" s="38">
        <v>3</v>
      </c>
      <c r="M30" s="38">
        <v>63</v>
      </c>
      <c r="N30" s="38">
        <v>1</v>
      </c>
      <c r="O30" s="38">
        <v>103785.00000000009</v>
      </c>
      <c r="P30" s="22"/>
    </row>
    <row r="31" spans="2:16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D3D3F5"/>
    <pageSetUpPr fitToPage="1"/>
  </sheetPr>
  <dimension ref="B2:J60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9" width="10.5703125" style="15" customWidth="1"/>
    <col min="10" max="10" width="12" style="15" customWidth="1"/>
    <col min="11" max="11" width="2.28515625" style="15" customWidth="1"/>
    <col min="12" max="12" width="6" style="15" bestFit="1" customWidth="1"/>
    <col min="13" max="13" width="5.42578125" style="15" customWidth="1"/>
    <col min="14" max="14" width="5" style="15" bestFit="1" customWidth="1"/>
    <col min="15" max="15" width="2.28515625" style="15" customWidth="1"/>
    <col min="16" max="16" width="5" style="15" bestFit="1" customWidth="1"/>
    <col min="17" max="16384" width="9.140625" style="15"/>
  </cols>
  <sheetData>
    <row r="2" spans="2:10" ht="15">
      <c r="C2" s="14"/>
      <c r="D2" s="14"/>
      <c r="E2" s="14"/>
      <c r="F2" s="14"/>
      <c r="J2" s="14" t="s">
        <v>265</v>
      </c>
    </row>
    <row r="3" spans="2:10" ht="28.5" customHeight="1">
      <c r="B3" s="145" t="s">
        <v>496</v>
      </c>
      <c r="C3" s="145"/>
      <c r="D3" s="145"/>
      <c r="E3" s="145"/>
      <c r="F3" s="145"/>
      <c r="G3" s="145"/>
      <c r="H3" s="145"/>
      <c r="I3" s="145"/>
      <c r="J3" s="145"/>
    </row>
    <row r="4" spans="2:10" ht="3.75" customHeight="1"/>
    <row r="5" spans="2:10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0" ht="3" customHeight="1"/>
    <row r="8" spans="2:10" ht="15.75" customHeight="1">
      <c r="B8" s="157" t="s">
        <v>38</v>
      </c>
      <c r="C8" s="157"/>
      <c r="D8" s="169" t="s">
        <v>283</v>
      </c>
      <c r="E8" s="170"/>
      <c r="F8" s="170"/>
      <c r="G8" s="170"/>
      <c r="H8" s="170"/>
      <c r="I8" s="170"/>
      <c r="J8" s="170"/>
    </row>
    <row r="9" spans="2:10" ht="3.75" customHeight="1">
      <c r="B9" s="157"/>
      <c r="C9" s="157"/>
      <c r="D9" s="94"/>
      <c r="E9" s="25"/>
      <c r="F9" s="25"/>
      <c r="G9" s="25"/>
      <c r="H9" s="25"/>
      <c r="I9" s="25"/>
      <c r="J9" s="95"/>
    </row>
    <row r="10" spans="2:10" s="16" customFormat="1" ht="80.25" customHeight="1">
      <c r="B10" s="157"/>
      <c r="C10" s="157"/>
      <c r="D10" s="99" t="s">
        <v>19</v>
      </c>
      <c r="E10" s="98" t="s">
        <v>295</v>
      </c>
      <c r="F10" s="27" t="s">
        <v>296</v>
      </c>
      <c r="G10" s="98" t="s">
        <v>297</v>
      </c>
      <c r="H10" s="98" t="s">
        <v>298</v>
      </c>
      <c r="I10" s="98" t="s">
        <v>489</v>
      </c>
      <c r="J10" s="97" t="s">
        <v>299</v>
      </c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6.5" customHeight="1">
      <c r="C12" s="5" t="s">
        <v>19</v>
      </c>
      <c r="D12" s="37">
        <f>+SUM(E12:J12)</f>
        <v>123008.99999999994</v>
      </c>
      <c r="E12" s="37">
        <v>4294.0000000000009</v>
      </c>
      <c r="F12" s="37">
        <v>85704.999999999956</v>
      </c>
      <c r="G12" s="37">
        <v>4647.9999999999982</v>
      </c>
      <c r="H12" s="37">
        <v>3995</v>
      </c>
      <c r="I12" s="37">
        <v>20335.999999999985</v>
      </c>
      <c r="J12" s="37">
        <v>4031.0000000000023</v>
      </c>
    </row>
    <row r="13" spans="2:10" ht="16.5" customHeight="1">
      <c r="B13" s="7" t="s">
        <v>20</v>
      </c>
      <c r="C13" s="8" t="s">
        <v>26</v>
      </c>
      <c r="D13" s="37">
        <f t="shared" ref="D13:D56" si="0">+SUM(E13:J13)</f>
        <v>401.99999999999994</v>
      </c>
      <c r="E13" s="38">
        <v>60.000000000000007</v>
      </c>
      <c r="F13" s="38">
        <v>228.99999999999994</v>
      </c>
      <c r="G13" s="38">
        <v>0</v>
      </c>
      <c r="H13" s="38">
        <v>3</v>
      </c>
      <c r="I13" s="38">
        <v>1</v>
      </c>
      <c r="J13" s="38">
        <v>109</v>
      </c>
    </row>
    <row r="14" spans="2:10" ht="16.5" customHeight="1">
      <c r="B14" s="7" t="s">
        <v>0</v>
      </c>
      <c r="C14" s="8" t="s">
        <v>21</v>
      </c>
      <c r="D14" s="37">
        <f t="shared" si="0"/>
        <v>157</v>
      </c>
      <c r="E14" s="38">
        <v>1</v>
      </c>
      <c r="F14" s="38">
        <v>156</v>
      </c>
      <c r="G14" s="38">
        <v>0</v>
      </c>
      <c r="H14" s="38">
        <v>0</v>
      </c>
      <c r="I14" s="38">
        <v>0</v>
      </c>
      <c r="J14" s="38">
        <v>0</v>
      </c>
    </row>
    <row r="15" spans="2:10" ht="16.5" customHeight="1">
      <c r="B15" s="7" t="s">
        <v>1</v>
      </c>
      <c r="C15" s="8" t="s">
        <v>22</v>
      </c>
      <c r="D15" s="37">
        <f t="shared" si="0"/>
        <v>26345</v>
      </c>
      <c r="E15" s="38">
        <f t="shared" ref="E15:J15" si="1">+SUM(E16:E39)</f>
        <v>611</v>
      </c>
      <c r="F15" s="38">
        <f t="shared" si="1"/>
        <v>24402</v>
      </c>
      <c r="G15" s="38">
        <f t="shared" si="1"/>
        <v>30</v>
      </c>
      <c r="H15" s="38">
        <f t="shared" si="1"/>
        <v>102</v>
      </c>
      <c r="I15" s="38">
        <f t="shared" si="1"/>
        <v>353</v>
      </c>
      <c r="J15" s="38">
        <f t="shared" si="1"/>
        <v>847</v>
      </c>
    </row>
    <row r="16" spans="2:10" hidden="1" outlineLevel="1">
      <c r="B16" s="116">
        <v>10</v>
      </c>
      <c r="C16" s="117" t="s">
        <v>523</v>
      </c>
      <c r="D16" s="121">
        <f t="shared" si="0"/>
        <v>1950.9999999999998</v>
      </c>
      <c r="E16" s="119">
        <v>196</v>
      </c>
      <c r="F16" s="119">
        <v>1636.9999999999998</v>
      </c>
      <c r="G16" s="119">
        <v>0</v>
      </c>
      <c r="H16" s="119">
        <v>0</v>
      </c>
      <c r="I16" s="119">
        <v>2</v>
      </c>
      <c r="J16" s="119">
        <v>116.00000000000001</v>
      </c>
    </row>
    <row r="17" spans="2:10" hidden="1" outlineLevel="1">
      <c r="B17" s="116">
        <v>11</v>
      </c>
      <c r="C17" s="117" t="s">
        <v>524</v>
      </c>
      <c r="D17" s="121">
        <f t="shared" si="0"/>
        <v>352</v>
      </c>
      <c r="E17" s="119">
        <v>2</v>
      </c>
      <c r="F17" s="119">
        <v>302</v>
      </c>
      <c r="G17" s="119">
        <v>0</v>
      </c>
      <c r="H17" s="119">
        <v>0</v>
      </c>
      <c r="I17" s="119">
        <v>12</v>
      </c>
      <c r="J17" s="119">
        <v>36</v>
      </c>
    </row>
    <row r="18" spans="2:10" hidden="1" outlineLevel="1">
      <c r="B18" s="116">
        <v>12</v>
      </c>
      <c r="C18" s="117" t="s">
        <v>525</v>
      </c>
      <c r="D18" s="121">
        <f t="shared" si="0"/>
        <v>30</v>
      </c>
      <c r="E18" s="119">
        <v>0</v>
      </c>
      <c r="F18" s="119">
        <v>22</v>
      </c>
      <c r="G18" s="119">
        <v>2</v>
      </c>
      <c r="H18" s="119">
        <v>0</v>
      </c>
      <c r="I18" s="119">
        <v>0</v>
      </c>
      <c r="J18" s="119">
        <v>6</v>
      </c>
    </row>
    <row r="19" spans="2:10" hidden="1" outlineLevel="1">
      <c r="B19" s="116">
        <v>13</v>
      </c>
      <c r="C19" s="117" t="s">
        <v>526</v>
      </c>
      <c r="D19" s="121">
        <f t="shared" si="0"/>
        <v>3437.9999999999991</v>
      </c>
      <c r="E19" s="119">
        <v>1</v>
      </c>
      <c r="F19" s="119">
        <v>3422.9999999999991</v>
      </c>
      <c r="G19" s="119">
        <v>0</v>
      </c>
      <c r="H19" s="119">
        <v>10</v>
      </c>
      <c r="I19" s="119">
        <v>0</v>
      </c>
      <c r="J19" s="119">
        <v>4</v>
      </c>
    </row>
    <row r="20" spans="2:10" hidden="1" outlineLevel="1">
      <c r="B20" s="116">
        <v>14</v>
      </c>
      <c r="C20" s="117" t="s">
        <v>527</v>
      </c>
      <c r="D20" s="121">
        <f t="shared" si="0"/>
        <v>1555</v>
      </c>
      <c r="E20" s="119">
        <v>51</v>
      </c>
      <c r="F20" s="119">
        <v>1277</v>
      </c>
      <c r="G20" s="119">
        <v>0</v>
      </c>
      <c r="H20" s="119">
        <v>0</v>
      </c>
      <c r="I20" s="119">
        <v>227</v>
      </c>
      <c r="J20" s="119">
        <v>0</v>
      </c>
    </row>
    <row r="21" spans="2:10" hidden="1" outlineLevel="1">
      <c r="B21" s="116">
        <v>15</v>
      </c>
      <c r="C21" s="117" t="s">
        <v>528</v>
      </c>
      <c r="D21" s="121">
        <f t="shared" si="0"/>
        <v>665.00000000000011</v>
      </c>
      <c r="E21" s="119">
        <v>12</v>
      </c>
      <c r="F21" s="119">
        <v>647.00000000000011</v>
      </c>
      <c r="G21" s="119">
        <v>0</v>
      </c>
      <c r="H21" s="119">
        <v>2</v>
      </c>
      <c r="I21" s="119">
        <v>0</v>
      </c>
      <c r="J21" s="119">
        <v>4</v>
      </c>
    </row>
    <row r="22" spans="2:10" hidden="1" outlineLevel="1">
      <c r="B22" s="116">
        <v>16</v>
      </c>
      <c r="C22" s="117" t="s">
        <v>529</v>
      </c>
      <c r="D22" s="121">
        <f t="shared" si="0"/>
        <v>1275.9999999999998</v>
      </c>
      <c r="E22" s="119">
        <v>38.999999999999993</v>
      </c>
      <c r="F22" s="119">
        <v>1231.9999999999998</v>
      </c>
      <c r="G22" s="119">
        <v>4</v>
      </c>
      <c r="H22" s="119">
        <v>0</v>
      </c>
      <c r="I22" s="119">
        <v>1</v>
      </c>
      <c r="J22" s="119">
        <v>0</v>
      </c>
    </row>
    <row r="23" spans="2:10" hidden="1" outlineLevel="1">
      <c r="B23" s="116">
        <v>17</v>
      </c>
      <c r="C23" s="117" t="s">
        <v>530</v>
      </c>
      <c r="D23" s="121">
        <f t="shared" si="0"/>
        <v>665</v>
      </c>
      <c r="E23" s="119">
        <v>1</v>
      </c>
      <c r="F23" s="119">
        <v>581</v>
      </c>
      <c r="G23" s="119">
        <v>1</v>
      </c>
      <c r="H23" s="119">
        <v>0</v>
      </c>
      <c r="I23" s="119">
        <v>0</v>
      </c>
      <c r="J23" s="119">
        <v>82</v>
      </c>
    </row>
    <row r="24" spans="2:10" hidden="1" outlineLevel="1">
      <c r="B24" s="116">
        <v>18</v>
      </c>
      <c r="C24" s="117" t="s">
        <v>531</v>
      </c>
      <c r="D24" s="121">
        <f t="shared" si="0"/>
        <v>404.99999999999994</v>
      </c>
      <c r="E24" s="119">
        <v>1</v>
      </c>
      <c r="F24" s="119">
        <v>392.99999999999994</v>
      </c>
      <c r="G24" s="119">
        <v>0</v>
      </c>
      <c r="H24" s="119">
        <v>6</v>
      </c>
      <c r="I24" s="119">
        <v>0</v>
      </c>
      <c r="J24" s="119">
        <v>5</v>
      </c>
    </row>
    <row r="25" spans="2:10" hidden="1" outlineLevel="1">
      <c r="B25" s="116">
        <v>19</v>
      </c>
      <c r="C25" s="117" t="s">
        <v>532</v>
      </c>
      <c r="D25" s="121">
        <f t="shared" si="0"/>
        <v>163.00000000000003</v>
      </c>
      <c r="E25" s="119">
        <v>0</v>
      </c>
      <c r="F25" s="119">
        <v>162.00000000000003</v>
      </c>
      <c r="G25" s="119">
        <v>1</v>
      </c>
      <c r="H25" s="119">
        <v>0</v>
      </c>
      <c r="I25" s="119">
        <v>0</v>
      </c>
      <c r="J25" s="119">
        <v>0</v>
      </c>
    </row>
    <row r="26" spans="2:10" hidden="1" outlineLevel="1">
      <c r="B26" s="116">
        <v>20</v>
      </c>
      <c r="C26" s="117" t="s">
        <v>533</v>
      </c>
      <c r="D26" s="121">
        <f t="shared" si="0"/>
        <v>675.00000000000011</v>
      </c>
      <c r="E26" s="119">
        <v>11</v>
      </c>
      <c r="F26" s="119">
        <v>649.00000000000011</v>
      </c>
      <c r="G26" s="119">
        <v>6</v>
      </c>
      <c r="H26" s="119">
        <v>2</v>
      </c>
      <c r="I26" s="119">
        <v>5</v>
      </c>
      <c r="J26" s="119">
        <v>2</v>
      </c>
    </row>
    <row r="27" spans="2:10" hidden="1" outlineLevel="1">
      <c r="B27" s="116">
        <v>21</v>
      </c>
      <c r="C27" s="117" t="s">
        <v>534</v>
      </c>
      <c r="D27" s="121">
        <f t="shared" si="0"/>
        <v>388</v>
      </c>
      <c r="E27" s="119">
        <v>0</v>
      </c>
      <c r="F27" s="119">
        <v>381</v>
      </c>
      <c r="G27" s="119">
        <v>0</v>
      </c>
      <c r="H27" s="119">
        <v>5</v>
      </c>
      <c r="I27" s="119">
        <v>0</v>
      </c>
      <c r="J27" s="119">
        <v>2</v>
      </c>
    </row>
    <row r="28" spans="2:10" hidden="1" outlineLevel="1">
      <c r="B28" s="116">
        <v>22</v>
      </c>
      <c r="C28" s="117" t="s">
        <v>535</v>
      </c>
      <c r="D28" s="121">
        <f t="shared" si="0"/>
        <v>1652.9999999999998</v>
      </c>
      <c r="E28" s="119">
        <v>9</v>
      </c>
      <c r="F28" s="119">
        <v>1566.9999999999998</v>
      </c>
      <c r="G28" s="119">
        <v>0</v>
      </c>
      <c r="H28" s="119">
        <v>66</v>
      </c>
      <c r="I28" s="119">
        <v>9</v>
      </c>
      <c r="J28" s="119">
        <v>2</v>
      </c>
    </row>
    <row r="29" spans="2:10" hidden="1" outlineLevel="1">
      <c r="B29" s="116">
        <v>23</v>
      </c>
      <c r="C29" s="117" t="s">
        <v>536</v>
      </c>
      <c r="D29" s="121">
        <f t="shared" si="0"/>
        <v>1523</v>
      </c>
      <c r="E29" s="119">
        <v>69</v>
      </c>
      <c r="F29" s="119">
        <v>1435</v>
      </c>
      <c r="G29" s="119">
        <v>0</v>
      </c>
      <c r="H29" s="119">
        <v>0</v>
      </c>
      <c r="I29" s="119">
        <v>4</v>
      </c>
      <c r="J29" s="119">
        <v>15</v>
      </c>
    </row>
    <row r="30" spans="2:10" hidden="1" outlineLevel="1">
      <c r="B30" s="116">
        <v>24</v>
      </c>
      <c r="C30" s="117" t="s">
        <v>537</v>
      </c>
      <c r="D30" s="121">
        <f t="shared" si="0"/>
        <v>716</v>
      </c>
      <c r="E30" s="119">
        <v>0</v>
      </c>
      <c r="F30" s="119">
        <v>712</v>
      </c>
      <c r="G30" s="119">
        <v>0</v>
      </c>
      <c r="H30" s="119">
        <v>4</v>
      </c>
      <c r="I30" s="119">
        <v>0</v>
      </c>
      <c r="J30" s="119">
        <v>0</v>
      </c>
    </row>
    <row r="31" spans="2:10" hidden="1" outlineLevel="1">
      <c r="B31" s="116">
        <v>25</v>
      </c>
      <c r="C31" s="117" t="s">
        <v>538</v>
      </c>
      <c r="D31" s="121">
        <f t="shared" si="0"/>
        <v>1505</v>
      </c>
      <c r="E31" s="119">
        <v>64.999999999999986</v>
      </c>
      <c r="F31" s="119">
        <v>1269</v>
      </c>
      <c r="G31" s="119">
        <v>1</v>
      </c>
      <c r="H31" s="119">
        <v>1</v>
      </c>
      <c r="I31" s="119">
        <v>3</v>
      </c>
      <c r="J31" s="119">
        <v>166</v>
      </c>
    </row>
    <row r="32" spans="2:10" hidden="1" outlineLevel="1">
      <c r="B32" s="116">
        <v>26</v>
      </c>
      <c r="C32" s="117" t="s">
        <v>539</v>
      </c>
      <c r="D32" s="121">
        <f t="shared" si="0"/>
        <v>1285</v>
      </c>
      <c r="E32" s="119">
        <v>6</v>
      </c>
      <c r="F32" s="119">
        <v>1215</v>
      </c>
      <c r="G32" s="119">
        <v>0</v>
      </c>
      <c r="H32" s="119">
        <v>0</v>
      </c>
      <c r="I32" s="119">
        <v>2</v>
      </c>
      <c r="J32" s="119">
        <v>62</v>
      </c>
    </row>
    <row r="33" spans="2:10" hidden="1" outlineLevel="1">
      <c r="B33" s="116">
        <v>27</v>
      </c>
      <c r="C33" s="117" t="s">
        <v>540</v>
      </c>
      <c r="D33" s="121">
        <f t="shared" si="0"/>
        <v>957.99999999999989</v>
      </c>
      <c r="E33" s="119">
        <v>31</v>
      </c>
      <c r="F33" s="119">
        <v>915.99999999999989</v>
      </c>
      <c r="G33" s="119">
        <v>0</v>
      </c>
      <c r="H33" s="119">
        <v>2</v>
      </c>
      <c r="I33" s="119">
        <v>2</v>
      </c>
      <c r="J33" s="119">
        <v>7</v>
      </c>
    </row>
    <row r="34" spans="2:10" hidden="1" outlineLevel="1">
      <c r="B34" s="116">
        <v>28</v>
      </c>
      <c r="C34" s="117" t="s">
        <v>541</v>
      </c>
      <c r="D34" s="121">
        <f t="shared" si="0"/>
        <v>1099.9999999999998</v>
      </c>
      <c r="E34" s="119">
        <v>18</v>
      </c>
      <c r="F34" s="119">
        <v>1067.9999999999998</v>
      </c>
      <c r="G34" s="119">
        <v>0</v>
      </c>
      <c r="H34" s="119">
        <v>0</v>
      </c>
      <c r="I34" s="119">
        <v>0</v>
      </c>
      <c r="J34" s="119">
        <v>13.999999999999998</v>
      </c>
    </row>
    <row r="35" spans="2:10" hidden="1" outlineLevel="1">
      <c r="B35" s="116">
        <v>29</v>
      </c>
      <c r="C35" s="117" t="s">
        <v>542</v>
      </c>
      <c r="D35" s="121">
        <f t="shared" si="0"/>
        <v>4018.9999999999995</v>
      </c>
      <c r="E35" s="119">
        <v>11</v>
      </c>
      <c r="F35" s="119">
        <v>3830.9999999999995</v>
      </c>
      <c r="G35" s="119">
        <v>0</v>
      </c>
      <c r="H35" s="119">
        <v>0</v>
      </c>
      <c r="I35" s="119">
        <v>0</v>
      </c>
      <c r="J35" s="119">
        <v>177</v>
      </c>
    </row>
    <row r="36" spans="2:10" hidden="1" outlineLevel="1">
      <c r="B36" s="116">
        <v>30</v>
      </c>
      <c r="C36" s="117" t="s">
        <v>543</v>
      </c>
      <c r="D36" s="121">
        <f t="shared" si="0"/>
        <v>446</v>
      </c>
      <c r="E36" s="119">
        <v>2</v>
      </c>
      <c r="F36" s="119">
        <v>414</v>
      </c>
      <c r="G36" s="119">
        <v>2</v>
      </c>
      <c r="H36" s="119">
        <v>0</v>
      </c>
      <c r="I36" s="119">
        <v>0</v>
      </c>
      <c r="J36" s="119">
        <v>28</v>
      </c>
    </row>
    <row r="37" spans="2:10" hidden="1" outlineLevel="1">
      <c r="B37" s="116">
        <v>31</v>
      </c>
      <c r="C37" s="117" t="s">
        <v>544</v>
      </c>
      <c r="D37" s="121">
        <f t="shared" si="0"/>
        <v>572</v>
      </c>
      <c r="E37" s="119">
        <v>3</v>
      </c>
      <c r="F37" s="119">
        <v>562</v>
      </c>
      <c r="G37" s="119">
        <v>0</v>
      </c>
      <c r="H37" s="119">
        <v>0</v>
      </c>
      <c r="I37" s="119">
        <v>7</v>
      </c>
      <c r="J37" s="119">
        <v>0</v>
      </c>
    </row>
    <row r="38" spans="2:10" hidden="1" outlineLevel="1">
      <c r="B38" s="116">
        <v>32</v>
      </c>
      <c r="C38" s="117" t="s">
        <v>545</v>
      </c>
      <c r="D38" s="121">
        <f t="shared" si="0"/>
        <v>507</v>
      </c>
      <c r="E38" s="119">
        <v>29</v>
      </c>
      <c r="F38" s="119">
        <v>399</v>
      </c>
      <c r="G38" s="119">
        <v>0</v>
      </c>
      <c r="H38" s="119">
        <v>0</v>
      </c>
      <c r="I38" s="119">
        <v>75</v>
      </c>
      <c r="J38" s="119">
        <v>4</v>
      </c>
    </row>
    <row r="39" spans="2:10" hidden="1" outlineLevel="1">
      <c r="B39" s="116">
        <v>33</v>
      </c>
      <c r="C39" s="117" t="s">
        <v>546</v>
      </c>
      <c r="D39" s="121">
        <f t="shared" si="0"/>
        <v>498.00000000000006</v>
      </c>
      <c r="E39" s="119">
        <v>54</v>
      </c>
      <c r="F39" s="119">
        <v>308.00000000000006</v>
      </c>
      <c r="G39" s="119">
        <v>13</v>
      </c>
      <c r="H39" s="119">
        <v>4</v>
      </c>
      <c r="I39" s="119">
        <v>4</v>
      </c>
      <c r="J39" s="119">
        <v>115</v>
      </c>
    </row>
    <row r="40" spans="2:10" ht="16.5" customHeight="1" collapsed="1">
      <c r="B40" s="7" t="s">
        <v>2</v>
      </c>
      <c r="C40" s="8" t="s">
        <v>28</v>
      </c>
      <c r="D40" s="37">
        <f t="shared" si="0"/>
        <v>63.000000000000007</v>
      </c>
      <c r="E40" s="38">
        <v>6</v>
      </c>
      <c r="F40" s="38">
        <v>51.000000000000007</v>
      </c>
      <c r="G40" s="38">
        <v>0</v>
      </c>
      <c r="H40" s="38">
        <v>0</v>
      </c>
      <c r="I40" s="38">
        <v>2</v>
      </c>
      <c r="J40" s="38">
        <v>4</v>
      </c>
    </row>
    <row r="41" spans="2:10" ht="16.5" customHeight="1">
      <c r="B41" s="7" t="s">
        <v>3</v>
      </c>
      <c r="C41" s="8" t="s">
        <v>27</v>
      </c>
      <c r="D41" s="37">
        <f t="shared" si="0"/>
        <v>2301.9999999999991</v>
      </c>
      <c r="E41" s="38">
        <v>41</v>
      </c>
      <c r="F41" s="38">
        <v>2199.9999999999991</v>
      </c>
      <c r="G41" s="38">
        <v>52.999999999999986</v>
      </c>
      <c r="H41" s="38">
        <v>4</v>
      </c>
      <c r="I41" s="38">
        <v>0</v>
      </c>
      <c r="J41" s="38">
        <v>4</v>
      </c>
    </row>
    <row r="42" spans="2:10" ht="16.5" customHeight="1">
      <c r="B42" s="7" t="s">
        <v>4</v>
      </c>
      <c r="C42" s="8" t="s">
        <v>23</v>
      </c>
      <c r="D42" s="37">
        <f t="shared" si="0"/>
        <v>798.00000000000023</v>
      </c>
      <c r="E42" s="38">
        <v>155</v>
      </c>
      <c r="F42" s="38">
        <v>587.00000000000023</v>
      </c>
      <c r="G42" s="38">
        <v>0</v>
      </c>
      <c r="H42" s="38">
        <v>3</v>
      </c>
      <c r="I42" s="38">
        <v>13</v>
      </c>
      <c r="J42" s="38">
        <v>40.000000000000007</v>
      </c>
    </row>
    <row r="43" spans="2:10" ht="16.5" customHeight="1">
      <c r="B43" s="7" t="s">
        <v>5</v>
      </c>
      <c r="C43" s="9" t="s">
        <v>162</v>
      </c>
      <c r="D43" s="37">
        <f t="shared" si="0"/>
        <v>14389.000000000011</v>
      </c>
      <c r="E43" s="38">
        <v>278.00000000000006</v>
      </c>
      <c r="F43" s="38">
        <v>13852.000000000011</v>
      </c>
      <c r="G43" s="38">
        <v>7</v>
      </c>
      <c r="H43" s="38">
        <v>8</v>
      </c>
      <c r="I43" s="38">
        <v>88</v>
      </c>
      <c r="J43" s="38">
        <v>156.00000000000003</v>
      </c>
    </row>
    <row r="44" spans="2:10" ht="16.5" customHeight="1">
      <c r="B44" s="7" t="s">
        <v>6</v>
      </c>
      <c r="C44" s="9" t="s">
        <v>24</v>
      </c>
      <c r="D44" s="37">
        <f t="shared" si="0"/>
        <v>2938</v>
      </c>
      <c r="E44" s="38">
        <v>210</v>
      </c>
      <c r="F44" s="38">
        <v>2252</v>
      </c>
      <c r="G44" s="38">
        <v>17</v>
      </c>
      <c r="H44" s="38">
        <v>144</v>
      </c>
      <c r="I44" s="38">
        <v>0</v>
      </c>
      <c r="J44" s="38">
        <v>314.99999999999994</v>
      </c>
    </row>
    <row r="45" spans="2:10" ht="16.5" customHeight="1">
      <c r="B45" s="7" t="s">
        <v>7</v>
      </c>
      <c r="C45" s="9" t="s">
        <v>31</v>
      </c>
      <c r="D45" s="37">
        <f t="shared" si="0"/>
        <v>854.99999999999989</v>
      </c>
      <c r="E45" s="38">
        <v>144</v>
      </c>
      <c r="F45" s="38">
        <v>622.99999999999989</v>
      </c>
      <c r="G45" s="38">
        <v>5</v>
      </c>
      <c r="H45" s="38">
        <v>0</v>
      </c>
      <c r="I45" s="38">
        <v>53</v>
      </c>
      <c r="J45" s="38">
        <v>29.999999999999996</v>
      </c>
    </row>
    <row r="46" spans="2:10" ht="16.5" customHeight="1">
      <c r="B46" s="7" t="s">
        <v>8</v>
      </c>
      <c r="C46" s="9" t="s">
        <v>456</v>
      </c>
      <c r="D46" s="37">
        <f t="shared" si="0"/>
        <v>2285.9999999999995</v>
      </c>
      <c r="E46" s="38">
        <v>14</v>
      </c>
      <c r="F46" s="38">
        <v>2194.9999999999995</v>
      </c>
      <c r="G46" s="38">
        <v>67</v>
      </c>
      <c r="H46" s="38">
        <v>4</v>
      </c>
      <c r="I46" s="38">
        <v>3</v>
      </c>
      <c r="J46" s="38">
        <v>3</v>
      </c>
    </row>
    <row r="47" spans="2:10" ht="16.5" customHeight="1">
      <c r="B47" s="7" t="s">
        <v>9</v>
      </c>
      <c r="C47" s="9" t="s">
        <v>29</v>
      </c>
      <c r="D47" s="37">
        <f t="shared" si="0"/>
        <v>3541.0000000000014</v>
      </c>
      <c r="E47" s="38">
        <v>72</v>
      </c>
      <c r="F47" s="38">
        <v>3359.0000000000014</v>
      </c>
      <c r="G47" s="38">
        <v>10</v>
      </c>
      <c r="H47" s="38">
        <v>1</v>
      </c>
      <c r="I47" s="38">
        <v>1</v>
      </c>
      <c r="J47" s="38">
        <v>97.999999999999986</v>
      </c>
    </row>
    <row r="48" spans="2:10" ht="16.5" customHeight="1">
      <c r="B48" s="7" t="s">
        <v>10</v>
      </c>
      <c r="C48" s="9" t="s">
        <v>30</v>
      </c>
      <c r="D48" s="37">
        <f t="shared" si="0"/>
        <v>254</v>
      </c>
      <c r="E48" s="38">
        <v>33</v>
      </c>
      <c r="F48" s="38">
        <v>203</v>
      </c>
      <c r="G48" s="38">
        <v>0</v>
      </c>
      <c r="H48" s="38">
        <v>0</v>
      </c>
      <c r="I48" s="38">
        <v>8</v>
      </c>
      <c r="J48" s="38">
        <v>10</v>
      </c>
    </row>
    <row r="49" spans="2:10" ht="16.5" customHeight="1">
      <c r="B49" s="7" t="s">
        <v>11</v>
      </c>
      <c r="C49" s="9" t="s">
        <v>32</v>
      </c>
      <c r="D49" s="37">
        <f t="shared" si="0"/>
        <v>3308</v>
      </c>
      <c r="E49" s="38">
        <v>329.00000000000006</v>
      </c>
      <c r="F49" s="38">
        <v>2604</v>
      </c>
      <c r="G49" s="38">
        <v>20</v>
      </c>
      <c r="H49" s="38">
        <v>267</v>
      </c>
      <c r="I49" s="38">
        <v>39.999999999999993</v>
      </c>
      <c r="J49" s="38">
        <v>48</v>
      </c>
    </row>
    <row r="50" spans="2:10" ht="16.5" customHeight="1">
      <c r="B50" s="7" t="s">
        <v>12</v>
      </c>
      <c r="C50" s="9" t="s">
        <v>457</v>
      </c>
      <c r="D50" s="37">
        <f t="shared" si="0"/>
        <v>1296.0000000000007</v>
      </c>
      <c r="E50" s="38">
        <v>23.000000000000007</v>
      </c>
      <c r="F50" s="38">
        <v>1127.0000000000007</v>
      </c>
      <c r="G50" s="38">
        <v>35</v>
      </c>
      <c r="H50" s="38">
        <v>3</v>
      </c>
      <c r="I50" s="38">
        <v>2</v>
      </c>
      <c r="J50" s="38">
        <v>106</v>
      </c>
    </row>
    <row r="51" spans="2:10" ht="16.5" customHeight="1">
      <c r="B51" s="7" t="s">
        <v>13</v>
      </c>
      <c r="C51" s="9" t="s">
        <v>33</v>
      </c>
      <c r="D51" s="37">
        <f t="shared" si="0"/>
        <v>459</v>
      </c>
      <c r="E51" s="38">
        <v>171</v>
      </c>
      <c r="F51" s="38">
        <v>244.00000000000003</v>
      </c>
      <c r="G51" s="38">
        <v>0</v>
      </c>
      <c r="H51" s="38">
        <v>0</v>
      </c>
      <c r="I51" s="38">
        <v>41</v>
      </c>
      <c r="J51" s="38">
        <v>3</v>
      </c>
    </row>
    <row r="52" spans="2:10" ht="16.5" customHeight="1">
      <c r="B52" s="7" t="s">
        <v>14</v>
      </c>
      <c r="C52" s="9" t="s">
        <v>25</v>
      </c>
      <c r="D52" s="37">
        <f t="shared" si="0"/>
        <v>534</v>
      </c>
      <c r="E52" s="38">
        <v>5</v>
      </c>
      <c r="F52" s="38">
        <v>498</v>
      </c>
      <c r="G52" s="38">
        <v>0</v>
      </c>
      <c r="H52" s="38">
        <v>0</v>
      </c>
      <c r="I52" s="38">
        <v>25</v>
      </c>
      <c r="J52" s="38">
        <v>6</v>
      </c>
    </row>
    <row r="53" spans="2:10" ht="16.5" customHeight="1">
      <c r="B53" s="7" t="s">
        <v>15</v>
      </c>
      <c r="C53" s="9" t="s">
        <v>34</v>
      </c>
      <c r="D53" s="37">
        <f t="shared" si="0"/>
        <v>62360.000000000015</v>
      </c>
      <c r="E53" s="38">
        <v>2113</v>
      </c>
      <c r="F53" s="38">
        <v>30510.000000000004</v>
      </c>
      <c r="G53" s="38">
        <v>4396</v>
      </c>
      <c r="H53" s="38">
        <v>3456</v>
      </c>
      <c r="I53" s="38">
        <v>19684.000000000015</v>
      </c>
      <c r="J53" s="38">
        <v>2201</v>
      </c>
    </row>
    <row r="54" spans="2:10" ht="16.5" customHeight="1">
      <c r="B54" s="7" t="s">
        <v>16</v>
      </c>
      <c r="C54" s="9" t="s">
        <v>35</v>
      </c>
      <c r="D54" s="37">
        <f t="shared" si="0"/>
        <v>281.00000000000006</v>
      </c>
      <c r="E54" s="38">
        <v>7</v>
      </c>
      <c r="F54" s="38">
        <v>233.00000000000006</v>
      </c>
      <c r="G54" s="38">
        <v>1</v>
      </c>
      <c r="H54" s="38">
        <v>0</v>
      </c>
      <c r="I54" s="38">
        <v>4</v>
      </c>
      <c r="J54" s="38">
        <v>36</v>
      </c>
    </row>
    <row r="55" spans="2:10" ht="16.5" customHeight="1">
      <c r="B55" s="7" t="s">
        <v>17</v>
      </c>
      <c r="C55" s="9" t="s">
        <v>36</v>
      </c>
      <c r="D55" s="37">
        <f t="shared" si="0"/>
        <v>439.99999999999989</v>
      </c>
      <c r="E55" s="38">
        <v>21</v>
      </c>
      <c r="F55" s="38">
        <v>378.99999999999989</v>
      </c>
      <c r="G55" s="38">
        <v>7</v>
      </c>
      <c r="H55" s="38">
        <v>0</v>
      </c>
      <c r="I55" s="38">
        <v>18</v>
      </c>
      <c r="J55" s="38">
        <v>15</v>
      </c>
    </row>
    <row r="56" spans="2:10" ht="16.5" customHeight="1">
      <c r="B56" s="7" t="s">
        <v>18</v>
      </c>
      <c r="C56" s="9" t="s">
        <v>161</v>
      </c>
      <c r="D56" s="37">
        <f t="shared" si="0"/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>
      <c r="C58" s="1"/>
    </row>
    <row r="59" spans="2:10">
      <c r="B59" s="104"/>
    </row>
    <row r="60" spans="2:10">
      <c r="D60" s="22"/>
      <c r="E60" s="22"/>
    </row>
  </sheetData>
  <mergeCells count="5">
    <mergeCell ref="D8:J8"/>
    <mergeCell ref="B3:J3"/>
    <mergeCell ref="B5:J5"/>
    <mergeCell ref="B6:J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D3D3F5"/>
    <pageSetUpPr fitToPage="1"/>
  </sheetPr>
  <dimension ref="B2:I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22.140625" style="15" customWidth="1"/>
    <col min="3" max="3" width="12.28515625" style="15" customWidth="1"/>
    <col min="4" max="4" width="11.28515625" style="15" customWidth="1"/>
    <col min="5" max="5" width="9.28515625" style="15" customWidth="1"/>
    <col min="6" max="7" width="9.5703125" style="15" customWidth="1"/>
    <col min="8" max="8" width="9.28515625" style="15" customWidth="1"/>
    <col min="9" max="9" width="11.28515625" style="15" customWidth="1"/>
    <col min="10" max="16384" width="9.140625" style="15"/>
  </cols>
  <sheetData>
    <row r="2" spans="2:9" ht="15">
      <c r="B2" s="14"/>
      <c r="C2" s="14"/>
      <c r="D2" s="14"/>
      <c r="E2" s="14"/>
      <c r="H2" s="14"/>
      <c r="I2" s="14" t="s">
        <v>268</v>
      </c>
    </row>
    <row r="3" spans="2:9" ht="29.25" customHeight="1">
      <c r="B3" s="145" t="s">
        <v>495</v>
      </c>
      <c r="C3" s="145"/>
      <c r="D3" s="145"/>
      <c r="E3" s="145"/>
      <c r="F3" s="145"/>
      <c r="G3" s="145"/>
      <c r="H3" s="145"/>
      <c r="I3" s="145"/>
    </row>
    <row r="4" spans="2:9" ht="3.75" customHeight="1"/>
    <row r="5" spans="2:9">
      <c r="B5" s="147">
        <v>2024</v>
      </c>
      <c r="C5" s="147"/>
      <c r="D5" s="147"/>
      <c r="E5" s="147"/>
      <c r="F5" s="147"/>
      <c r="G5" s="147"/>
      <c r="H5" s="147"/>
      <c r="I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9" ht="3" customHeight="1"/>
    <row r="8" spans="2:9" ht="18" customHeight="1">
      <c r="B8" s="157" t="s">
        <v>42</v>
      </c>
      <c r="C8" s="169" t="s">
        <v>283</v>
      </c>
      <c r="D8" s="170"/>
      <c r="E8" s="170"/>
      <c r="F8" s="170"/>
      <c r="G8" s="170"/>
      <c r="H8" s="170"/>
      <c r="I8" s="170"/>
    </row>
    <row r="9" spans="2:9" ht="3.75" customHeight="1">
      <c r="B9" s="157"/>
      <c r="C9" s="94"/>
      <c r="D9" s="25"/>
      <c r="E9" s="25"/>
      <c r="F9" s="25"/>
      <c r="G9" s="25"/>
      <c r="H9" s="25"/>
      <c r="I9" s="95"/>
    </row>
    <row r="10" spans="2:9" s="16" customFormat="1" ht="84" customHeight="1">
      <c r="B10" s="157"/>
      <c r="C10" s="99" t="s">
        <v>19</v>
      </c>
      <c r="D10" s="98" t="s">
        <v>295</v>
      </c>
      <c r="E10" s="27" t="s">
        <v>296</v>
      </c>
      <c r="F10" s="98" t="s">
        <v>297</v>
      </c>
      <c r="G10" s="98" t="s">
        <v>298</v>
      </c>
      <c r="H10" s="98" t="s">
        <v>489</v>
      </c>
      <c r="I10" s="97" t="s">
        <v>299</v>
      </c>
    </row>
    <row r="11" spans="2:9" ht="3.75" customHeight="1">
      <c r="B11" s="17"/>
      <c r="C11" s="17"/>
      <c r="D11" s="17"/>
      <c r="E11" s="17"/>
      <c r="F11" s="17"/>
      <c r="G11" s="17"/>
      <c r="H11" s="17"/>
      <c r="I11" s="17"/>
    </row>
    <row r="12" spans="2:9" ht="21.75" customHeight="1">
      <c r="B12" s="5" t="s">
        <v>19</v>
      </c>
      <c r="C12" s="37">
        <f>+SUM(D12:I12)</f>
        <v>123008.99999999994</v>
      </c>
      <c r="D12" s="37">
        <v>4294.0000000000009</v>
      </c>
      <c r="E12" s="37">
        <v>85704.999999999956</v>
      </c>
      <c r="F12" s="37">
        <v>4647.9999999999982</v>
      </c>
      <c r="G12" s="37">
        <v>3995</v>
      </c>
      <c r="H12" s="37">
        <v>20335.999999999985</v>
      </c>
      <c r="I12" s="37">
        <v>4031.0000000000023</v>
      </c>
    </row>
    <row r="13" spans="2:9" ht="21.75" customHeight="1">
      <c r="B13" s="11" t="s">
        <v>43</v>
      </c>
      <c r="C13" s="37">
        <f t="shared" ref="C13:C30" si="0">+SUM(D13:I13)</f>
        <v>6816.0000000000018</v>
      </c>
      <c r="D13" s="38">
        <v>338.99999999999994</v>
      </c>
      <c r="E13" s="38">
        <v>6202.0000000000018</v>
      </c>
      <c r="F13" s="38">
        <v>20</v>
      </c>
      <c r="G13" s="38">
        <v>3</v>
      </c>
      <c r="H13" s="38">
        <v>146.00000000000006</v>
      </c>
      <c r="I13" s="38">
        <v>106</v>
      </c>
    </row>
    <row r="14" spans="2:9" ht="21.75" customHeight="1">
      <c r="B14" s="11" t="s">
        <v>44</v>
      </c>
      <c r="C14" s="37">
        <f t="shared" si="0"/>
        <v>1256</v>
      </c>
      <c r="D14" s="38">
        <v>32</v>
      </c>
      <c r="E14" s="38">
        <v>779.00000000000011</v>
      </c>
      <c r="F14" s="38">
        <v>14</v>
      </c>
      <c r="G14" s="38">
        <v>3</v>
      </c>
      <c r="H14" s="38">
        <v>423.99999999999994</v>
      </c>
      <c r="I14" s="38">
        <v>4</v>
      </c>
    </row>
    <row r="15" spans="2:9" ht="21.75" customHeight="1">
      <c r="B15" s="11" t="s">
        <v>46</v>
      </c>
      <c r="C15" s="37">
        <f t="shared" si="0"/>
        <v>9887.0000000000018</v>
      </c>
      <c r="D15" s="38">
        <v>31</v>
      </c>
      <c r="E15" s="38">
        <v>8460.0000000000018</v>
      </c>
      <c r="F15" s="38">
        <v>60</v>
      </c>
      <c r="G15" s="38">
        <v>79</v>
      </c>
      <c r="H15" s="38">
        <v>1248</v>
      </c>
      <c r="I15" s="38">
        <v>9</v>
      </c>
    </row>
    <row r="16" spans="2:9" ht="21.75" customHeight="1">
      <c r="B16" s="11" t="s">
        <v>45</v>
      </c>
      <c r="C16" s="37">
        <f t="shared" si="0"/>
        <v>283</v>
      </c>
      <c r="D16" s="38">
        <v>0</v>
      </c>
      <c r="E16" s="38">
        <v>211</v>
      </c>
      <c r="F16" s="38">
        <v>0</v>
      </c>
      <c r="G16" s="38">
        <v>1</v>
      </c>
      <c r="H16" s="38">
        <v>70</v>
      </c>
      <c r="I16" s="38">
        <v>1</v>
      </c>
    </row>
    <row r="17" spans="2:9" ht="21.75" customHeight="1">
      <c r="B17" s="11" t="s">
        <v>47</v>
      </c>
      <c r="C17" s="37">
        <f t="shared" si="0"/>
        <v>1208.9999999999995</v>
      </c>
      <c r="D17" s="38">
        <v>36.000000000000007</v>
      </c>
      <c r="E17" s="38">
        <v>936.99999999999966</v>
      </c>
      <c r="F17" s="38">
        <v>18.000000000000004</v>
      </c>
      <c r="G17" s="38">
        <v>6</v>
      </c>
      <c r="H17" s="38">
        <v>196</v>
      </c>
      <c r="I17" s="38">
        <v>16</v>
      </c>
    </row>
    <row r="18" spans="2:9" ht="21.75" customHeight="1">
      <c r="B18" s="11" t="s">
        <v>48</v>
      </c>
      <c r="C18" s="37">
        <f t="shared" si="0"/>
        <v>4141</v>
      </c>
      <c r="D18" s="38">
        <v>1151.0000000000002</v>
      </c>
      <c r="E18" s="38">
        <v>1808.9999999999998</v>
      </c>
      <c r="F18" s="38">
        <v>178</v>
      </c>
      <c r="G18" s="38">
        <v>0</v>
      </c>
      <c r="H18" s="38">
        <v>597</v>
      </c>
      <c r="I18" s="38">
        <v>405.99999999999994</v>
      </c>
    </row>
    <row r="19" spans="2:9" ht="21.75" customHeight="1">
      <c r="B19" s="11" t="s">
        <v>49</v>
      </c>
      <c r="C19" s="37">
        <f t="shared" si="0"/>
        <v>1074.9999999999998</v>
      </c>
      <c r="D19" s="38">
        <v>11</v>
      </c>
      <c r="E19" s="38">
        <v>980.99999999999977</v>
      </c>
      <c r="F19" s="38">
        <v>54</v>
      </c>
      <c r="G19" s="38">
        <v>0</v>
      </c>
      <c r="H19" s="38">
        <v>25</v>
      </c>
      <c r="I19" s="38">
        <v>4</v>
      </c>
    </row>
    <row r="20" spans="2:9" ht="21.75" customHeight="1">
      <c r="B20" s="11" t="s">
        <v>50</v>
      </c>
      <c r="C20" s="37">
        <f t="shared" si="0"/>
        <v>1755.0000000000002</v>
      </c>
      <c r="D20" s="38">
        <v>133</v>
      </c>
      <c r="E20" s="38">
        <v>1136.0000000000002</v>
      </c>
      <c r="F20" s="38">
        <v>91</v>
      </c>
      <c r="G20" s="38">
        <v>41</v>
      </c>
      <c r="H20" s="38">
        <v>322.99999999999994</v>
      </c>
      <c r="I20" s="38">
        <v>30.999999999999996</v>
      </c>
    </row>
    <row r="21" spans="2:9" ht="21.75" customHeight="1">
      <c r="B21" s="11" t="s">
        <v>51</v>
      </c>
      <c r="C21" s="37">
        <f t="shared" si="0"/>
        <v>349.00000000000006</v>
      </c>
      <c r="D21" s="38">
        <v>1</v>
      </c>
      <c r="E21" s="38">
        <v>315.00000000000006</v>
      </c>
      <c r="F21" s="38">
        <v>0</v>
      </c>
      <c r="G21" s="38">
        <v>0</v>
      </c>
      <c r="H21" s="38">
        <v>31</v>
      </c>
      <c r="I21" s="38">
        <v>2</v>
      </c>
    </row>
    <row r="22" spans="2:9" ht="21.75" customHeight="1">
      <c r="B22" s="11" t="s">
        <v>52</v>
      </c>
      <c r="C22" s="37">
        <f t="shared" si="0"/>
        <v>1976.9999999999989</v>
      </c>
      <c r="D22" s="38">
        <v>49.999999999999993</v>
      </c>
      <c r="E22" s="38">
        <v>1633.9999999999989</v>
      </c>
      <c r="F22" s="38">
        <v>44</v>
      </c>
      <c r="G22" s="38">
        <v>3</v>
      </c>
      <c r="H22" s="38">
        <v>183.99999999999997</v>
      </c>
      <c r="I22" s="38">
        <v>62</v>
      </c>
    </row>
    <row r="23" spans="2:9" ht="21.75" customHeight="1">
      <c r="B23" s="11" t="s">
        <v>53</v>
      </c>
      <c r="C23" s="37">
        <f t="shared" si="0"/>
        <v>43970.000000000015</v>
      </c>
      <c r="D23" s="38">
        <v>1546.0000000000002</v>
      </c>
      <c r="E23" s="38">
        <v>27500.000000000011</v>
      </c>
      <c r="F23" s="38">
        <v>2196.0000000000005</v>
      </c>
      <c r="G23" s="38">
        <v>3350</v>
      </c>
      <c r="H23" s="38">
        <v>7210</v>
      </c>
      <c r="I23" s="38">
        <v>2167.9999999999991</v>
      </c>
    </row>
    <row r="24" spans="2:9" ht="21.75" customHeight="1">
      <c r="B24" s="11" t="s">
        <v>54</v>
      </c>
      <c r="C24" s="37">
        <f t="shared" si="0"/>
        <v>322</v>
      </c>
      <c r="D24" s="38">
        <v>2</v>
      </c>
      <c r="E24" s="38">
        <v>316</v>
      </c>
      <c r="F24" s="38">
        <v>0</v>
      </c>
      <c r="G24" s="38">
        <v>1</v>
      </c>
      <c r="H24" s="38">
        <v>2</v>
      </c>
      <c r="I24" s="38">
        <v>1</v>
      </c>
    </row>
    <row r="25" spans="2:9" ht="21.75" customHeight="1">
      <c r="B25" s="11" t="s">
        <v>55</v>
      </c>
      <c r="C25" s="37">
        <f t="shared" si="0"/>
        <v>28662.999999999964</v>
      </c>
      <c r="D25" s="38">
        <v>648</v>
      </c>
      <c r="E25" s="38">
        <v>20601.999999999964</v>
      </c>
      <c r="F25" s="38">
        <v>1181</v>
      </c>
      <c r="G25" s="38">
        <v>347</v>
      </c>
      <c r="H25" s="38">
        <v>5200</v>
      </c>
      <c r="I25" s="38">
        <v>685</v>
      </c>
    </row>
    <row r="26" spans="2:9" ht="21.75" customHeight="1">
      <c r="B26" s="11" t="s">
        <v>56</v>
      </c>
      <c r="C26" s="37">
        <f t="shared" si="0"/>
        <v>4608</v>
      </c>
      <c r="D26" s="38">
        <v>98.000000000000014</v>
      </c>
      <c r="E26" s="38">
        <v>3033.9999999999995</v>
      </c>
      <c r="F26" s="38">
        <v>268</v>
      </c>
      <c r="G26" s="38">
        <v>8</v>
      </c>
      <c r="H26" s="38">
        <v>1062</v>
      </c>
      <c r="I26" s="38">
        <v>138</v>
      </c>
    </row>
    <row r="27" spans="2:9" ht="21.75" customHeight="1">
      <c r="B27" s="11" t="s">
        <v>57</v>
      </c>
      <c r="C27" s="37">
        <f t="shared" si="0"/>
        <v>8858</v>
      </c>
      <c r="D27" s="38">
        <v>99.000000000000014</v>
      </c>
      <c r="E27" s="38">
        <v>6199.0000000000009</v>
      </c>
      <c r="F27" s="38">
        <v>210</v>
      </c>
      <c r="G27" s="38">
        <v>41</v>
      </c>
      <c r="H27" s="38">
        <v>2093</v>
      </c>
      <c r="I27" s="38">
        <v>216</v>
      </c>
    </row>
    <row r="28" spans="2:9" ht="21.75" customHeight="1">
      <c r="B28" s="11" t="s">
        <v>58</v>
      </c>
      <c r="C28" s="37">
        <f t="shared" si="0"/>
        <v>2935.9999999999995</v>
      </c>
      <c r="D28" s="38">
        <v>33</v>
      </c>
      <c r="E28" s="38">
        <v>2238.9999999999995</v>
      </c>
      <c r="F28" s="38">
        <v>152</v>
      </c>
      <c r="G28" s="38">
        <v>112</v>
      </c>
      <c r="H28" s="38">
        <v>370</v>
      </c>
      <c r="I28" s="38">
        <v>30</v>
      </c>
    </row>
    <row r="29" spans="2:9" ht="21.75" customHeight="1">
      <c r="B29" s="11" t="s">
        <v>59</v>
      </c>
      <c r="C29" s="37">
        <f t="shared" si="0"/>
        <v>692.00000000000023</v>
      </c>
      <c r="D29" s="38">
        <v>0</v>
      </c>
      <c r="E29" s="38">
        <v>476.00000000000017</v>
      </c>
      <c r="F29" s="38">
        <v>30</v>
      </c>
      <c r="G29" s="38">
        <v>0</v>
      </c>
      <c r="H29" s="38">
        <v>165</v>
      </c>
      <c r="I29" s="38">
        <v>21</v>
      </c>
    </row>
    <row r="30" spans="2:9" ht="21.75" customHeight="1">
      <c r="B30" s="11" t="s">
        <v>60</v>
      </c>
      <c r="C30" s="37">
        <f t="shared" si="0"/>
        <v>4212</v>
      </c>
      <c r="D30" s="38">
        <v>84</v>
      </c>
      <c r="E30" s="38">
        <v>2875.0000000000005</v>
      </c>
      <c r="F30" s="38">
        <v>132</v>
      </c>
      <c r="G30" s="38">
        <v>0</v>
      </c>
      <c r="H30" s="38">
        <v>990</v>
      </c>
      <c r="I30" s="38">
        <v>131</v>
      </c>
    </row>
    <row r="31" spans="2:9" ht="3.75" customHeight="1">
      <c r="B31" s="12"/>
      <c r="C31" s="17"/>
      <c r="D31" s="17"/>
      <c r="E31" s="17"/>
      <c r="F31" s="17"/>
      <c r="G31" s="17"/>
      <c r="H31" s="17"/>
      <c r="I31" s="17"/>
    </row>
    <row r="32" spans="2:9" ht="6.6" customHeight="1"/>
    <row r="33" spans="2:2">
      <c r="B33" s="104"/>
    </row>
  </sheetData>
  <mergeCells count="5">
    <mergeCell ref="C8:I8"/>
    <mergeCell ref="B3:I3"/>
    <mergeCell ref="B5:I5"/>
    <mergeCell ref="B6:I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D3F5"/>
  </sheetPr>
  <dimension ref="B2:E37"/>
  <sheetViews>
    <sheetView showGridLines="0" zoomScaleNormal="100" workbookViewId="0"/>
  </sheetViews>
  <sheetFormatPr defaultColWidth="9.140625" defaultRowHeight="14.25"/>
  <cols>
    <col min="1" max="1" width="9.140625" style="15"/>
    <col min="2" max="2" width="32.140625" style="15" customWidth="1"/>
    <col min="3" max="3" width="15" style="15" customWidth="1"/>
    <col min="4" max="4" width="16" style="15" customWidth="1"/>
    <col min="5" max="16384" width="9.140625" style="15"/>
  </cols>
  <sheetData>
    <row r="2" spans="2:4" ht="15">
      <c r="D2" s="14" t="s">
        <v>64</v>
      </c>
    </row>
    <row r="3" spans="2:4" ht="51" customHeight="1">
      <c r="B3" s="145" t="s">
        <v>65</v>
      </c>
      <c r="C3" s="145"/>
      <c r="D3" s="145"/>
    </row>
    <row r="4" spans="2:4" ht="3.75" customHeight="1"/>
    <row r="5" spans="2:4">
      <c r="B5" s="147">
        <v>2024</v>
      </c>
      <c r="C5" s="147"/>
      <c r="D5" s="147"/>
    </row>
    <row r="6" spans="2:4">
      <c r="B6" s="146" t="s">
        <v>40</v>
      </c>
      <c r="C6" s="146"/>
      <c r="D6" s="146"/>
    </row>
    <row r="7" spans="2:4" ht="3" customHeight="1"/>
    <row r="8" spans="2:4" ht="13.9" customHeight="1">
      <c r="B8" s="144" t="s">
        <v>42</v>
      </c>
      <c r="C8" s="149" t="s">
        <v>469</v>
      </c>
      <c r="D8" s="150"/>
    </row>
    <row r="9" spans="2:4" ht="3.75" customHeight="1">
      <c r="B9" s="144"/>
      <c r="C9" s="86"/>
      <c r="D9" s="88"/>
    </row>
    <row r="10" spans="2:4" ht="38.25" customHeight="1">
      <c r="B10" s="144"/>
      <c r="C10" s="89" t="s">
        <v>371</v>
      </c>
      <c r="D10" s="89" t="s">
        <v>372</v>
      </c>
    </row>
    <row r="11" spans="2:4" ht="3.75" customHeight="1">
      <c r="B11" s="17"/>
      <c r="C11" s="17"/>
      <c r="D11" s="17"/>
    </row>
    <row r="12" spans="2:4" ht="19.5" customHeight="1">
      <c r="B12" s="5" t="s">
        <v>19</v>
      </c>
      <c r="C12" s="6">
        <v>3682144.0000000293</v>
      </c>
      <c r="D12" s="6">
        <v>3682735.9999999958</v>
      </c>
    </row>
    <row r="13" spans="2:4" ht="19.5" customHeight="1">
      <c r="B13" s="11" t="s">
        <v>43</v>
      </c>
      <c r="C13" s="18">
        <v>261198.99999999983</v>
      </c>
      <c r="D13" s="18">
        <v>255721.0000000002</v>
      </c>
    </row>
    <row r="14" spans="2:4" ht="19.5" customHeight="1">
      <c r="B14" s="11" t="s">
        <v>44</v>
      </c>
      <c r="C14" s="18">
        <v>50992.999999999964</v>
      </c>
      <c r="D14" s="18">
        <v>46796.000000000087</v>
      </c>
    </row>
    <row r="15" spans="2:4" ht="19.5" customHeight="1">
      <c r="B15" s="11" t="s">
        <v>46</v>
      </c>
      <c r="C15" s="18">
        <v>329512.99999999913</v>
      </c>
      <c r="D15" s="18">
        <v>315120.00000000023</v>
      </c>
    </row>
    <row r="16" spans="2:4" ht="19.5" customHeight="1">
      <c r="B16" s="11" t="s">
        <v>45</v>
      </c>
      <c r="C16" s="18">
        <v>22920</v>
      </c>
      <c r="D16" s="18">
        <v>22679.999999999982</v>
      </c>
    </row>
    <row r="17" spans="2:4" ht="19.5" customHeight="1">
      <c r="B17" s="11" t="s">
        <v>47</v>
      </c>
      <c r="C17" s="18">
        <v>45998.000000000015</v>
      </c>
      <c r="D17" s="18">
        <v>44926.000000000007</v>
      </c>
    </row>
    <row r="18" spans="2:4" ht="19.5" customHeight="1">
      <c r="B18" s="11" t="s">
        <v>48</v>
      </c>
      <c r="C18" s="18">
        <v>122365.00000000012</v>
      </c>
      <c r="D18" s="18">
        <v>117741.0000000002</v>
      </c>
    </row>
    <row r="19" spans="2:4" ht="19.5" customHeight="1">
      <c r="B19" s="11" t="s">
        <v>49</v>
      </c>
      <c r="C19" s="18">
        <v>45053.000000000044</v>
      </c>
      <c r="D19" s="18">
        <v>44381.000000000051</v>
      </c>
    </row>
    <row r="20" spans="2:4" ht="19.5" customHeight="1">
      <c r="B20" s="11" t="s">
        <v>50</v>
      </c>
      <c r="C20" s="18">
        <v>186287.99999999846</v>
      </c>
      <c r="D20" s="18">
        <v>188771.99999999924</v>
      </c>
    </row>
    <row r="21" spans="2:4" ht="19.5" customHeight="1">
      <c r="B21" s="11" t="s">
        <v>51</v>
      </c>
      <c r="C21" s="18">
        <v>33542.000000000102</v>
      </c>
      <c r="D21" s="18">
        <v>32785.000000000029</v>
      </c>
    </row>
    <row r="22" spans="2:4" ht="19.5" customHeight="1">
      <c r="B22" s="11" t="s">
        <v>52</v>
      </c>
      <c r="C22" s="18">
        <v>165352.00000000055</v>
      </c>
      <c r="D22" s="18">
        <v>163762.00000000105</v>
      </c>
    </row>
    <row r="23" spans="2:4" ht="19.5" customHeight="1">
      <c r="B23" s="11" t="s">
        <v>53</v>
      </c>
      <c r="C23" s="18">
        <v>1085525.9999999935</v>
      </c>
      <c r="D23" s="18">
        <v>1114571.9999999965</v>
      </c>
    </row>
    <row r="24" spans="2:4" ht="19.5" customHeight="1">
      <c r="B24" s="11" t="s">
        <v>54</v>
      </c>
      <c r="C24" s="18">
        <v>25165.000000000015</v>
      </c>
      <c r="D24" s="18">
        <v>24041.000000000025</v>
      </c>
    </row>
    <row r="25" spans="2:4" ht="19.5" customHeight="1">
      <c r="B25" s="11" t="s">
        <v>55</v>
      </c>
      <c r="C25" s="18">
        <v>729294.9999999936</v>
      </c>
      <c r="D25" s="18">
        <v>733603.00000000873</v>
      </c>
    </row>
    <row r="26" spans="2:4" ht="19.5" customHeight="1">
      <c r="B26" s="11" t="s">
        <v>56</v>
      </c>
      <c r="C26" s="18">
        <v>122843.00000000058</v>
      </c>
      <c r="D26" s="18">
        <v>119624.99999999985</v>
      </c>
    </row>
    <row r="27" spans="2:4" ht="19.5" customHeight="1">
      <c r="B27" s="11" t="s">
        <v>57</v>
      </c>
      <c r="C27" s="18">
        <v>229678.99999999968</v>
      </c>
      <c r="D27" s="18">
        <v>214019.00000000038</v>
      </c>
    </row>
    <row r="28" spans="2:4" ht="19.5" customHeight="1">
      <c r="B28" s="11" t="s">
        <v>58</v>
      </c>
      <c r="C28" s="18">
        <v>76884.000000000102</v>
      </c>
      <c r="D28" s="18">
        <v>97347.000000000116</v>
      </c>
    </row>
    <row r="29" spans="2:4" ht="19.5" customHeight="1">
      <c r="B29" s="11" t="s">
        <v>59</v>
      </c>
      <c r="C29" s="18">
        <v>41536.000000000022</v>
      </c>
      <c r="D29" s="18">
        <v>40713.999999999862</v>
      </c>
    </row>
    <row r="30" spans="2:4" ht="19.5" customHeight="1">
      <c r="B30" s="11" t="s">
        <v>60</v>
      </c>
      <c r="C30" s="18">
        <v>107993.00000000044</v>
      </c>
      <c r="D30" s="18">
        <v>106130.99999999953</v>
      </c>
    </row>
    <row r="31" spans="2:4" ht="3.75" customHeight="1">
      <c r="B31" s="17"/>
      <c r="C31" s="17"/>
      <c r="D31" s="17"/>
    </row>
    <row r="32" spans="2:4" ht="6" customHeight="1">
      <c r="B32" s="1"/>
      <c r="C32" s="22"/>
    </row>
    <row r="33" spans="2:5" ht="62.25" customHeight="1">
      <c r="B33" s="151" t="s">
        <v>377</v>
      </c>
      <c r="C33" s="151"/>
      <c r="D33" s="151"/>
      <c r="E33" s="60"/>
    </row>
    <row r="34" spans="2:5" ht="62.25" customHeight="1">
      <c r="B34" s="151" t="s">
        <v>378</v>
      </c>
      <c r="C34" s="151"/>
      <c r="D34" s="151"/>
      <c r="E34" s="60"/>
    </row>
    <row r="35" spans="2:5">
      <c r="B35" s="1"/>
    </row>
    <row r="36" spans="2:5">
      <c r="B36" s="3"/>
    </row>
    <row r="37" spans="2:5">
      <c r="B37" s="4"/>
    </row>
  </sheetData>
  <mergeCells count="7">
    <mergeCell ref="B33:D33"/>
    <mergeCell ref="B34:D34"/>
    <mergeCell ref="C8:D8"/>
    <mergeCell ref="B8:B10"/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D3D3F5"/>
    <pageSetUpPr fitToPage="1"/>
  </sheetPr>
  <dimension ref="B2:W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6.85546875" style="15" bestFit="1" customWidth="1"/>
    <col min="6" max="6" width="7.7109375" style="15" customWidth="1"/>
    <col min="7" max="7" width="5.7109375" style="15" customWidth="1"/>
    <col min="8" max="9" width="6.85546875" style="15" bestFit="1" customWidth="1"/>
    <col min="10" max="10" width="7.85546875" style="15" bestFit="1" customWidth="1"/>
    <col min="11" max="11" width="7" style="15" customWidth="1"/>
    <col min="12" max="12" width="7.85546875" style="15" bestFit="1" customWidth="1"/>
    <col min="13" max="13" width="7" style="15" customWidth="1"/>
    <col min="14" max="14" width="6.7109375" style="15" customWidth="1"/>
    <col min="15" max="17" width="7" style="15" customWidth="1"/>
    <col min="18" max="18" width="5" style="15" customWidth="1"/>
    <col min="19" max="20" width="7" style="15" customWidth="1"/>
    <col min="21" max="21" width="7.42578125" style="15" bestFit="1" customWidth="1"/>
    <col min="22" max="22" width="7.85546875" style="15" customWidth="1"/>
    <col min="23" max="16384" width="9.140625" style="15"/>
  </cols>
  <sheetData>
    <row r="2" spans="2:23" ht="15">
      <c r="C2" s="14"/>
      <c r="D2" s="14"/>
      <c r="E2" s="14"/>
      <c r="F2" s="14"/>
      <c r="V2" s="14" t="s">
        <v>269</v>
      </c>
    </row>
    <row r="3" spans="2:23" ht="28.5" customHeight="1">
      <c r="B3" s="145" t="s">
        <v>493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2:23" ht="3.75" customHeight="1"/>
    <row r="5" spans="2:23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2:23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2:23" ht="3" customHeight="1"/>
    <row r="8" spans="2:23" ht="26.25" customHeight="1">
      <c r="B8" s="157" t="s">
        <v>38</v>
      </c>
      <c r="C8" s="157"/>
      <c r="D8" s="162" t="s">
        <v>303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2:23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  <c r="L9" s="94"/>
      <c r="M9" s="25"/>
      <c r="N9" s="94"/>
      <c r="O9" s="25"/>
      <c r="P9" s="25"/>
      <c r="Q9" s="25"/>
      <c r="R9" s="25"/>
      <c r="S9" s="25"/>
      <c r="T9" s="25"/>
      <c r="U9" s="95"/>
      <c r="V9" s="94"/>
    </row>
    <row r="10" spans="2:23" s="16" customFormat="1" ht="112.5" customHeight="1">
      <c r="B10" s="157"/>
      <c r="C10" s="157"/>
      <c r="D10" s="99" t="s">
        <v>19</v>
      </c>
      <c r="E10" s="98" t="s">
        <v>304</v>
      </c>
      <c r="F10" s="27" t="s">
        <v>305</v>
      </c>
      <c r="G10" s="98" t="s">
        <v>306</v>
      </c>
      <c r="H10" s="98" t="s">
        <v>307</v>
      </c>
      <c r="I10" s="97" t="s">
        <v>308</v>
      </c>
      <c r="J10" s="99" t="s">
        <v>309</v>
      </c>
      <c r="K10" s="98" t="s">
        <v>310</v>
      </c>
      <c r="L10" s="99" t="s">
        <v>311</v>
      </c>
      <c r="M10" s="98" t="s">
        <v>312</v>
      </c>
      <c r="N10" s="99" t="s">
        <v>313</v>
      </c>
      <c r="O10" s="98" t="s">
        <v>314</v>
      </c>
      <c r="P10" s="27" t="s">
        <v>315</v>
      </c>
      <c r="Q10" s="98" t="s">
        <v>316</v>
      </c>
      <c r="R10" s="98" t="s">
        <v>317</v>
      </c>
      <c r="S10" s="97" t="s">
        <v>318</v>
      </c>
      <c r="T10" s="97" t="s">
        <v>490</v>
      </c>
      <c r="U10" s="97" t="s">
        <v>491</v>
      </c>
      <c r="V10" s="99" t="s">
        <v>319</v>
      </c>
    </row>
    <row r="11" spans="2:23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3" ht="20.25" customHeight="1">
      <c r="C12" s="5" t="s">
        <v>19</v>
      </c>
      <c r="D12" s="37">
        <f>+SUM(E12:V12)</f>
        <v>858004.99999999744</v>
      </c>
      <c r="E12" s="37">
        <v>80176.000000000247</v>
      </c>
      <c r="F12" s="37">
        <v>20760.999999999942</v>
      </c>
      <c r="G12" s="37">
        <v>436.00000000000006</v>
      </c>
      <c r="H12" s="37">
        <v>90487.000000000058</v>
      </c>
      <c r="I12" s="37">
        <v>55600.000000000153</v>
      </c>
      <c r="J12" s="37">
        <v>179543.99999999924</v>
      </c>
      <c r="K12" s="37">
        <v>6283.0000000000055</v>
      </c>
      <c r="L12" s="37">
        <v>183056.99999999878</v>
      </c>
      <c r="M12" s="37">
        <v>1014.9999999999999</v>
      </c>
      <c r="N12" s="37">
        <v>10613.000000000031</v>
      </c>
      <c r="O12" s="37">
        <v>436.00000000000011</v>
      </c>
      <c r="P12" s="37">
        <v>8400.0000000000146</v>
      </c>
      <c r="Q12" s="37">
        <v>222.00000000000006</v>
      </c>
      <c r="R12" s="37">
        <v>196.99999999999997</v>
      </c>
      <c r="S12" s="37">
        <v>57715.999999999745</v>
      </c>
      <c r="T12" s="37">
        <v>3618.0000000000027</v>
      </c>
      <c r="U12" s="37">
        <v>3881.9999999999995</v>
      </c>
      <c r="V12" s="37">
        <v>155561.9999999993</v>
      </c>
      <c r="W12" s="74"/>
    </row>
    <row r="13" spans="2:23" ht="20.25" customHeight="1">
      <c r="B13" s="7" t="s">
        <v>20</v>
      </c>
      <c r="C13" s="8" t="s">
        <v>26</v>
      </c>
      <c r="D13" s="37">
        <f t="shared" ref="D13:D56" si="0">+SUM(E13:V13)</f>
        <v>15923.000000000011</v>
      </c>
      <c r="E13" s="38">
        <v>1063.9999999999995</v>
      </c>
      <c r="F13" s="38">
        <v>458.00000000000006</v>
      </c>
      <c r="G13" s="38">
        <v>11</v>
      </c>
      <c r="H13" s="38">
        <v>2666.0000000000027</v>
      </c>
      <c r="I13" s="38">
        <v>925.99999999999955</v>
      </c>
      <c r="J13" s="38">
        <v>4071.0000000000041</v>
      </c>
      <c r="K13" s="38">
        <v>23</v>
      </c>
      <c r="L13" s="38">
        <v>3934.0000000000045</v>
      </c>
      <c r="M13" s="38">
        <v>7</v>
      </c>
      <c r="N13" s="38">
        <v>329</v>
      </c>
      <c r="O13" s="38">
        <v>1</v>
      </c>
      <c r="P13" s="38">
        <v>212.00000000000003</v>
      </c>
      <c r="Q13" s="38">
        <v>22</v>
      </c>
      <c r="R13" s="38">
        <v>1</v>
      </c>
      <c r="S13" s="38">
        <v>353.00000000000011</v>
      </c>
      <c r="T13" s="38">
        <v>9</v>
      </c>
      <c r="U13" s="38">
        <v>49.000000000000007</v>
      </c>
      <c r="V13" s="38">
        <v>1786.9999999999993</v>
      </c>
      <c r="W13" s="74"/>
    </row>
    <row r="14" spans="2:23" ht="20.25" customHeight="1">
      <c r="B14" s="7" t="s">
        <v>0</v>
      </c>
      <c r="C14" s="8" t="s">
        <v>21</v>
      </c>
      <c r="D14" s="37">
        <f t="shared" si="0"/>
        <v>6367.0000000000009</v>
      </c>
      <c r="E14" s="38">
        <v>931.99999999999989</v>
      </c>
      <c r="F14" s="38">
        <v>41.999999999999993</v>
      </c>
      <c r="G14" s="38">
        <v>1</v>
      </c>
      <c r="H14" s="38">
        <v>1056.0000000000002</v>
      </c>
      <c r="I14" s="38">
        <v>931.99999999999977</v>
      </c>
      <c r="J14" s="38">
        <v>1074.0000000000005</v>
      </c>
      <c r="K14" s="38">
        <v>14</v>
      </c>
      <c r="L14" s="38">
        <v>1133.0000000000002</v>
      </c>
      <c r="M14" s="38">
        <v>0</v>
      </c>
      <c r="N14" s="38">
        <v>95</v>
      </c>
      <c r="O14" s="38">
        <v>0</v>
      </c>
      <c r="P14" s="38">
        <v>134.00000000000003</v>
      </c>
      <c r="Q14" s="38">
        <v>4</v>
      </c>
      <c r="R14" s="38">
        <v>0</v>
      </c>
      <c r="S14" s="38">
        <v>390</v>
      </c>
      <c r="T14" s="38">
        <v>0</v>
      </c>
      <c r="U14" s="38">
        <v>1</v>
      </c>
      <c r="V14" s="38">
        <v>559</v>
      </c>
      <c r="W14" s="74"/>
    </row>
    <row r="15" spans="2:23" ht="20.25" customHeight="1">
      <c r="B15" s="7" t="s">
        <v>1</v>
      </c>
      <c r="C15" s="8" t="s">
        <v>22</v>
      </c>
      <c r="D15" s="37">
        <f t="shared" si="0"/>
        <v>185513</v>
      </c>
      <c r="E15" s="38">
        <f>+SUM(E16:E39)</f>
        <v>18154</v>
      </c>
      <c r="F15" s="38">
        <f t="shared" ref="F15:V15" si="1">+SUM(F16:F39)</f>
        <v>3089</v>
      </c>
      <c r="G15" s="38">
        <f t="shared" si="1"/>
        <v>124</v>
      </c>
      <c r="H15" s="38">
        <f t="shared" si="1"/>
        <v>18988</v>
      </c>
      <c r="I15" s="38">
        <f t="shared" si="1"/>
        <v>11517</v>
      </c>
      <c r="J15" s="38">
        <f t="shared" si="1"/>
        <v>37006</v>
      </c>
      <c r="K15" s="38">
        <f t="shared" si="1"/>
        <v>1666</v>
      </c>
      <c r="L15" s="38">
        <f t="shared" si="1"/>
        <v>38453.999999999993</v>
      </c>
      <c r="M15" s="38">
        <f t="shared" si="1"/>
        <v>396</v>
      </c>
      <c r="N15" s="38">
        <f t="shared" si="1"/>
        <v>2853</v>
      </c>
      <c r="O15" s="38">
        <f t="shared" si="1"/>
        <v>286</v>
      </c>
      <c r="P15" s="38">
        <f t="shared" si="1"/>
        <v>2945</v>
      </c>
      <c r="Q15" s="38">
        <f t="shared" si="1"/>
        <v>97</v>
      </c>
      <c r="R15" s="38">
        <f t="shared" si="1"/>
        <v>79</v>
      </c>
      <c r="S15" s="38">
        <f t="shared" si="1"/>
        <v>11615</v>
      </c>
      <c r="T15" s="38">
        <f t="shared" si="1"/>
        <v>526</v>
      </c>
      <c r="U15" s="38">
        <f t="shared" si="1"/>
        <v>773</v>
      </c>
      <c r="V15" s="38">
        <f t="shared" si="1"/>
        <v>36945</v>
      </c>
      <c r="W15" s="74"/>
    </row>
    <row r="16" spans="2:23" hidden="1" outlineLevel="1">
      <c r="B16" s="116">
        <v>10</v>
      </c>
      <c r="C16" s="117" t="s">
        <v>523</v>
      </c>
      <c r="D16" s="121">
        <f t="shared" si="0"/>
        <v>24413.999999999982</v>
      </c>
      <c r="E16" s="119">
        <v>1609</v>
      </c>
      <c r="F16" s="119">
        <v>506.99999999999994</v>
      </c>
      <c r="G16" s="119">
        <v>1</v>
      </c>
      <c r="H16" s="119">
        <v>3203.9999999999968</v>
      </c>
      <c r="I16" s="119">
        <v>1236.0000000000005</v>
      </c>
      <c r="J16" s="119">
        <v>5824.9999999999955</v>
      </c>
      <c r="K16" s="119">
        <v>10</v>
      </c>
      <c r="L16" s="119">
        <v>6259.99999999999</v>
      </c>
      <c r="M16" s="119">
        <v>3</v>
      </c>
      <c r="N16" s="119">
        <v>528.00000000000011</v>
      </c>
      <c r="O16" s="119">
        <v>6</v>
      </c>
      <c r="P16" s="119">
        <v>503.00000000000023</v>
      </c>
      <c r="Q16" s="119">
        <v>0</v>
      </c>
      <c r="R16" s="119">
        <v>4</v>
      </c>
      <c r="S16" s="119">
        <v>872</v>
      </c>
      <c r="T16" s="119">
        <v>126</v>
      </c>
      <c r="U16" s="119">
        <v>20</v>
      </c>
      <c r="V16" s="119">
        <v>3699.9999999999995</v>
      </c>
    </row>
    <row r="17" spans="2:22" hidden="1" outlineLevel="1">
      <c r="B17" s="116">
        <v>11</v>
      </c>
      <c r="C17" s="117" t="s">
        <v>524</v>
      </c>
      <c r="D17" s="121">
        <f t="shared" si="0"/>
        <v>2218</v>
      </c>
      <c r="E17" s="119">
        <v>45</v>
      </c>
      <c r="F17" s="119">
        <v>7</v>
      </c>
      <c r="G17" s="119">
        <v>4</v>
      </c>
      <c r="H17" s="119">
        <v>199.99999999999994</v>
      </c>
      <c r="I17" s="119">
        <v>67</v>
      </c>
      <c r="J17" s="119">
        <v>510.99999999999994</v>
      </c>
      <c r="K17" s="119">
        <v>1</v>
      </c>
      <c r="L17" s="119">
        <v>681</v>
      </c>
      <c r="M17" s="119">
        <v>0</v>
      </c>
      <c r="N17" s="119">
        <v>27</v>
      </c>
      <c r="O17" s="119">
        <v>0</v>
      </c>
      <c r="P17" s="119">
        <v>14</v>
      </c>
      <c r="Q17" s="119">
        <v>0</v>
      </c>
      <c r="R17" s="119">
        <v>0</v>
      </c>
      <c r="S17" s="119">
        <v>102</v>
      </c>
      <c r="T17" s="119">
        <v>0</v>
      </c>
      <c r="U17" s="119">
        <v>28</v>
      </c>
      <c r="V17" s="119">
        <v>531.00000000000011</v>
      </c>
    </row>
    <row r="18" spans="2:22" hidden="1" outlineLevel="1">
      <c r="B18" s="116">
        <v>12</v>
      </c>
      <c r="C18" s="117" t="s">
        <v>525</v>
      </c>
      <c r="D18" s="121">
        <f t="shared" si="0"/>
        <v>5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2</v>
      </c>
      <c r="K18" s="119">
        <v>0</v>
      </c>
      <c r="L18" s="119">
        <v>1</v>
      </c>
      <c r="M18" s="119">
        <v>0</v>
      </c>
      <c r="N18" s="119">
        <v>0</v>
      </c>
      <c r="O18" s="119">
        <v>1</v>
      </c>
      <c r="P18" s="119">
        <v>0</v>
      </c>
      <c r="Q18" s="119">
        <v>0</v>
      </c>
      <c r="R18" s="119">
        <v>0</v>
      </c>
      <c r="S18" s="119">
        <v>1</v>
      </c>
      <c r="T18" s="119">
        <v>0</v>
      </c>
      <c r="U18" s="119">
        <v>0</v>
      </c>
      <c r="V18" s="119">
        <v>0</v>
      </c>
    </row>
    <row r="19" spans="2:22" hidden="1" outlineLevel="1">
      <c r="B19" s="116">
        <v>13</v>
      </c>
      <c r="C19" s="117" t="s">
        <v>526</v>
      </c>
      <c r="D19" s="121">
        <f t="shared" si="0"/>
        <v>6758.0000000000027</v>
      </c>
      <c r="E19" s="119">
        <v>795</v>
      </c>
      <c r="F19" s="119">
        <v>17</v>
      </c>
      <c r="G19" s="119">
        <v>1</v>
      </c>
      <c r="H19" s="119">
        <v>424</v>
      </c>
      <c r="I19" s="119">
        <v>53</v>
      </c>
      <c r="J19" s="119">
        <v>1873.0000000000005</v>
      </c>
      <c r="K19" s="119">
        <v>8</v>
      </c>
      <c r="L19" s="119">
        <v>1685.0000000000009</v>
      </c>
      <c r="M19" s="119">
        <v>2</v>
      </c>
      <c r="N19" s="119">
        <v>66</v>
      </c>
      <c r="O19" s="119">
        <v>1</v>
      </c>
      <c r="P19" s="119">
        <v>118.99999999999999</v>
      </c>
      <c r="Q19" s="119">
        <v>0</v>
      </c>
      <c r="R19" s="119">
        <v>0</v>
      </c>
      <c r="S19" s="119">
        <v>131.00000000000003</v>
      </c>
      <c r="T19" s="119">
        <v>11</v>
      </c>
      <c r="U19" s="119">
        <v>0</v>
      </c>
      <c r="V19" s="119">
        <v>1572.0000000000009</v>
      </c>
    </row>
    <row r="20" spans="2:22" hidden="1" outlineLevel="1">
      <c r="B20" s="116">
        <v>14</v>
      </c>
      <c r="C20" s="117" t="s">
        <v>527</v>
      </c>
      <c r="D20" s="121">
        <f t="shared" si="0"/>
        <v>8309</v>
      </c>
      <c r="E20" s="119">
        <v>511.99999999999989</v>
      </c>
      <c r="F20" s="119">
        <v>10</v>
      </c>
      <c r="G20" s="119">
        <v>2</v>
      </c>
      <c r="H20" s="119">
        <v>307.00000000000006</v>
      </c>
      <c r="I20" s="119">
        <v>151.00000000000003</v>
      </c>
      <c r="J20" s="119">
        <v>2748</v>
      </c>
      <c r="K20" s="119">
        <v>13</v>
      </c>
      <c r="L20" s="119">
        <v>2611</v>
      </c>
      <c r="M20" s="119">
        <v>4</v>
      </c>
      <c r="N20" s="119">
        <v>134</v>
      </c>
      <c r="O20" s="119">
        <v>1</v>
      </c>
      <c r="P20" s="119">
        <v>89.999999999999986</v>
      </c>
      <c r="Q20" s="119">
        <v>0</v>
      </c>
      <c r="R20" s="119">
        <v>0</v>
      </c>
      <c r="S20" s="119">
        <v>198.00000000000006</v>
      </c>
      <c r="T20" s="119">
        <v>8</v>
      </c>
      <c r="U20" s="119">
        <v>11</v>
      </c>
      <c r="V20" s="119">
        <v>1508.9999999999993</v>
      </c>
    </row>
    <row r="21" spans="2:22" hidden="1" outlineLevel="1">
      <c r="B21" s="116">
        <v>15</v>
      </c>
      <c r="C21" s="117" t="s">
        <v>528</v>
      </c>
      <c r="D21" s="121">
        <f t="shared" si="0"/>
        <v>6712</v>
      </c>
      <c r="E21" s="119">
        <v>866.99999999999977</v>
      </c>
      <c r="F21" s="119">
        <v>120</v>
      </c>
      <c r="G21" s="119">
        <v>4</v>
      </c>
      <c r="H21" s="119">
        <v>283.99999999999994</v>
      </c>
      <c r="I21" s="119">
        <v>258</v>
      </c>
      <c r="J21" s="119">
        <v>1454.9999999999995</v>
      </c>
      <c r="K21" s="119">
        <v>95</v>
      </c>
      <c r="L21" s="119">
        <v>1438.9999999999998</v>
      </c>
      <c r="M21" s="119">
        <v>120</v>
      </c>
      <c r="N21" s="119">
        <v>119</v>
      </c>
      <c r="O21" s="119">
        <v>3</v>
      </c>
      <c r="P21" s="119">
        <v>136</v>
      </c>
      <c r="Q21" s="119">
        <v>0</v>
      </c>
      <c r="R21" s="119">
        <v>2</v>
      </c>
      <c r="S21" s="119">
        <v>194.99999999999991</v>
      </c>
      <c r="T21" s="119">
        <v>2</v>
      </c>
      <c r="U21" s="119">
        <v>37</v>
      </c>
      <c r="V21" s="119">
        <v>1576.0000000000014</v>
      </c>
    </row>
    <row r="22" spans="2:22" hidden="1" outlineLevel="1">
      <c r="B22" s="116">
        <v>16</v>
      </c>
      <c r="C22" s="117" t="s">
        <v>529</v>
      </c>
      <c r="D22" s="121">
        <f t="shared" si="0"/>
        <v>9715.0000000000036</v>
      </c>
      <c r="E22" s="119">
        <v>1321.0000000000005</v>
      </c>
      <c r="F22" s="119">
        <v>360</v>
      </c>
      <c r="G22" s="119">
        <v>23</v>
      </c>
      <c r="H22" s="119">
        <v>585</v>
      </c>
      <c r="I22" s="119">
        <v>540.99999999999989</v>
      </c>
      <c r="J22" s="119">
        <v>1905.0000000000002</v>
      </c>
      <c r="K22" s="119">
        <v>56.999999999999993</v>
      </c>
      <c r="L22" s="119">
        <v>1854.0000000000009</v>
      </c>
      <c r="M22" s="119">
        <v>6.9999999999999991</v>
      </c>
      <c r="N22" s="119">
        <v>46</v>
      </c>
      <c r="O22" s="119">
        <v>0</v>
      </c>
      <c r="P22" s="119">
        <v>92</v>
      </c>
      <c r="Q22" s="119">
        <v>2</v>
      </c>
      <c r="R22" s="119">
        <v>0</v>
      </c>
      <c r="S22" s="119">
        <v>394</v>
      </c>
      <c r="T22" s="119">
        <v>3</v>
      </c>
      <c r="U22" s="119">
        <v>374</v>
      </c>
      <c r="V22" s="119">
        <v>2151.0000000000009</v>
      </c>
    </row>
    <row r="23" spans="2:22" hidden="1" outlineLevel="1">
      <c r="B23" s="116">
        <v>17</v>
      </c>
      <c r="C23" s="117" t="s">
        <v>530</v>
      </c>
      <c r="D23" s="121">
        <f t="shared" si="0"/>
        <v>7485</v>
      </c>
      <c r="E23" s="119">
        <v>814.99999999999989</v>
      </c>
      <c r="F23" s="119">
        <v>26</v>
      </c>
      <c r="G23" s="119">
        <v>1</v>
      </c>
      <c r="H23" s="119">
        <v>1067</v>
      </c>
      <c r="I23" s="119">
        <v>675.99999999999989</v>
      </c>
      <c r="J23" s="119">
        <v>1295.0000000000002</v>
      </c>
      <c r="K23" s="119">
        <v>19</v>
      </c>
      <c r="L23" s="119">
        <v>1268.0000000000002</v>
      </c>
      <c r="M23" s="119">
        <v>12</v>
      </c>
      <c r="N23" s="119">
        <v>27</v>
      </c>
      <c r="O23" s="119">
        <v>0</v>
      </c>
      <c r="P23" s="119">
        <v>27</v>
      </c>
      <c r="Q23" s="119">
        <v>0</v>
      </c>
      <c r="R23" s="119">
        <v>3</v>
      </c>
      <c r="S23" s="119">
        <v>1052.9999999999998</v>
      </c>
      <c r="T23" s="119">
        <v>0</v>
      </c>
      <c r="U23" s="119">
        <v>0</v>
      </c>
      <c r="V23" s="119">
        <v>1196</v>
      </c>
    </row>
    <row r="24" spans="2:22" hidden="1" outlineLevel="1">
      <c r="B24" s="116">
        <v>18</v>
      </c>
      <c r="C24" s="117" t="s">
        <v>531</v>
      </c>
      <c r="D24" s="121">
        <f t="shared" si="0"/>
        <v>5461.9999999999991</v>
      </c>
      <c r="E24" s="119">
        <v>314.99999999999994</v>
      </c>
      <c r="F24" s="119">
        <v>10</v>
      </c>
      <c r="G24" s="119">
        <v>0</v>
      </c>
      <c r="H24" s="119">
        <v>316</v>
      </c>
      <c r="I24" s="119">
        <v>155</v>
      </c>
      <c r="J24" s="119">
        <v>1103.9999999999998</v>
      </c>
      <c r="K24" s="119">
        <v>6</v>
      </c>
      <c r="L24" s="119">
        <v>1039.9999999999998</v>
      </c>
      <c r="M24" s="119">
        <v>11</v>
      </c>
      <c r="N24" s="119">
        <v>82</v>
      </c>
      <c r="O24" s="119">
        <v>3</v>
      </c>
      <c r="P24" s="119">
        <v>88</v>
      </c>
      <c r="Q24" s="119">
        <v>0</v>
      </c>
      <c r="R24" s="119">
        <v>0</v>
      </c>
      <c r="S24" s="119">
        <v>474.99999999999989</v>
      </c>
      <c r="T24" s="119">
        <v>126.99999999999997</v>
      </c>
      <c r="U24" s="119">
        <v>2</v>
      </c>
      <c r="V24" s="119">
        <v>1727.9999999999995</v>
      </c>
    </row>
    <row r="25" spans="2:22" hidden="1" outlineLevel="1">
      <c r="B25" s="116">
        <v>19</v>
      </c>
      <c r="C25" s="117" t="s">
        <v>532</v>
      </c>
      <c r="D25" s="121">
        <f t="shared" si="0"/>
        <v>2692</v>
      </c>
      <c r="E25" s="119">
        <v>56</v>
      </c>
      <c r="F25" s="119">
        <v>34</v>
      </c>
      <c r="G25" s="119">
        <v>0</v>
      </c>
      <c r="H25" s="119">
        <v>1</v>
      </c>
      <c r="I25" s="119">
        <v>1</v>
      </c>
      <c r="J25" s="119">
        <v>882</v>
      </c>
      <c r="K25" s="119">
        <v>28</v>
      </c>
      <c r="L25" s="119">
        <v>547</v>
      </c>
      <c r="M25" s="119">
        <v>0</v>
      </c>
      <c r="N25" s="119">
        <v>28</v>
      </c>
      <c r="O25" s="119">
        <v>2</v>
      </c>
      <c r="P25" s="119">
        <v>30</v>
      </c>
      <c r="Q25" s="119">
        <v>0</v>
      </c>
      <c r="R25" s="119">
        <v>4</v>
      </c>
      <c r="S25" s="119">
        <v>829.99999999999989</v>
      </c>
      <c r="T25" s="119">
        <v>2</v>
      </c>
      <c r="U25" s="119">
        <v>18</v>
      </c>
      <c r="V25" s="119">
        <v>229</v>
      </c>
    </row>
    <row r="26" spans="2:22" hidden="1" outlineLevel="1">
      <c r="B26" s="116">
        <v>20</v>
      </c>
      <c r="C26" s="117" t="s">
        <v>533</v>
      </c>
      <c r="D26" s="121">
        <f t="shared" si="0"/>
        <v>7745.9999999999991</v>
      </c>
      <c r="E26" s="119">
        <v>932.99999999999977</v>
      </c>
      <c r="F26" s="119">
        <v>91.000000000000014</v>
      </c>
      <c r="G26" s="119">
        <v>2</v>
      </c>
      <c r="H26" s="119">
        <v>886.00000000000011</v>
      </c>
      <c r="I26" s="119">
        <v>830.99999999999989</v>
      </c>
      <c r="J26" s="119">
        <v>1628</v>
      </c>
      <c r="K26" s="119">
        <v>1</v>
      </c>
      <c r="L26" s="119">
        <v>1589.9999999999989</v>
      </c>
      <c r="M26" s="119">
        <v>0</v>
      </c>
      <c r="N26" s="119">
        <v>142</v>
      </c>
      <c r="O26" s="119">
        <v>2</v>
      </c>
      <c r="P26" s="119">
        <v>64</v>
      </c>
      <c r="Q26" s="119">
        <v>2</v>
      </c>
      <c r="R26" s="119">
        <v>0</v>
      </c>
      <c r="S26" s="119">
        <v>228</v>
      </c>
      <c r="T26" s="119">
        <v>82.999999999999986</v>
      </c>
      <c r="U26" s="119">
        <v>3</v>
      </c>
      <c r="V26" s="119">
        <v>1260.0000000000002</v>
      </c>
    </row>
    <row r="27" spans="2:22" hidden="1" outlineLevel="1">
      <c r="B27" s="116">
        <v>21</v>
      </c>
      <c r="C27" s="117" t="s">
        <v>534</v>
      </c>
      <c r="D27" s="121">
        <f t="shared" si="0"/>
        <v>3669</v>
      </c>
      <c r="E27" s="119">
        <v>486.00000000000011</v>
      </c>
      <c r="F27" s="119">
        <v>1</v>
      </c>
      <c r="G27" s="119">
        <v>2</v>
      </c>
      <c r="H27" s="119">
        <v>26</v>
      </c>
      <c r="I27" s="119">
        <v>6</v>
      </c>
      <c r="J27" s="119">
        <v>702.00000000000011</v>
      </c>
      <c r="K27" s="119">
        <v>439</v>
      </c>
      <c r="L27" s="119">
        <v>629</v>
      </c>
      <c r="M27" s="119">
        <v>0</v>
      </c>
      <c r="N27" s="119">
        <v>0</v>
      </c>
      <c r="O27" s="119">
        <v>187</v>
      </c>
      <c r="P27" s="119">
        <v>67</v>
      </c>
      <c r="Q27" s="119">
        <v>0</v>
      </c>
      <c r="R27" s="119">
        <v>49</v>
      </c>
      <c r="S27" s="119">
        <v>442</v>
      </c>
      <c r="T27" s="119">
        <v>2</v>
      </c>
      <c r="U27" s="119">
        <v>0</v>
      </c>
      <c r="V27" s="119">
        <v>631.00000000000011</v>
      </c>
    </row>
    <row r="28" spans="2:22" hidden="1" outlineLevel="1">
      <c r="B28" s="116">
        <v>22</v>
      </c>
      <c r="C28" s="117" t="s">
        <v>535</v>
      </c>
      <c r="D28" s="121">
        <f t="shared" si="0"/>
        <v>8624</v>
      </c>
      <c r="E28" s="119">
        <v>481.00000000000006</v>
      </c>
      <c r="F28" s="119">
        <v>119</v>
      </c>
      <c r="G28" s="119">
        <v>45</v>
      </c>
      <c r="H28" s="119">
        <v>271</v>
      </c>
      <c r="I28" s="119">
        <v>224</v>
      </c>
      <c r="J28" s="119">
        <v>2044.9999999999993</v>
      </c>
      <c r="K28" s="119">
        <v>156.99999999999994</v>
      </c>
      <c r="L28" s="119">
        <v>2014</v>
      </c>
      <c r="M28" s="119">
        <v>65</v>
      </c>
      <c r="N28" s="119">
        <v>58</v>
      </c>
      <c r="O28" s="119">
        <v>6</v>
      </c>
      <c r="P28" s="119">
        <v>45</v>
      </c>
      <c r="Q28" s="119">
        <v>0</v>
      </c>
      <c r="R28" s="119">
        <v>1</v>
      </c>
      <c r="S28" s="119">
        <v>1414.0000000000002</v>
      </c>
      <c r="T28" s="119">
        <v>3</v>
      </c>
      <c r="U28" s="119">
        <v>123</v>
      </c>
      <c r="V28" s="119">
        <v>1553.0000000000002</v>
      </c>
    </row>
    <row r="29" spans="2:22" hidden="1" outlineLevel="1">
      <c r="B29" s="116">
        <v>23</v>
      </c>
      <c r="C29" s="117" t="s">
        <v>536</v>
      </c>
      <c r="D29" s="121">
        <f t="shared" si="0"/>
        <v>16690</v>
      </c>
      <c r="E29" s="119">
        <v>1542.0000000000007</v>
      </c>
      <c r="F29" s="119">
        <v>144.99999999999997</v>
      </c>
      <c r="G29" s="119">
        <v>9.0000000000000018</v>
      </c>
      <c r="H29" s="119">
        <v>4121.0000000000018</v>
      </c>
      <c r="I29" s="119">
        <v>1657.9999999999993</v>
      </c>
      <c r="J29" s="119">
        <v>2415.9999999999986</v>
      </c>
      <c r="K29" s="119">
        <v>150</v>
      </c>
      <c r="L29" s="119">
        <v>2669.9999999999995</v>
      </c>
      <c r="M29" s="119">
        <v>25</v>
      </c>
      <c r="N29" s="119">
        <v>577</v>
      </c>
      <c r="O29" s="119">
        <v>3</v>
      </c>
      <c r="P29" s="119">
        <v>826</v>
      </c>
      <c r="Q29" s="119">
        <v>25</v>
      </c>
      <c r="R29" s="119">
        <v>9</v>
      </c>
      <c r="S29" s="119">
        <v>258</v>
      </c>
      <c r="T29" s="119">
        <v>6</v>
      </c>
      <c r="U29" s="119">
        <v>19</v>
      </c>
      <c r="V29" s="119">
        <v>2230.9999999999991</v>
      </c>
    </row>
    <row r="30" spans="2:22" hidden="1" outlineLevel="1">
      <c r="B30" s="116">
        <v>24</v>
      </c>
      <c r="C30" s="117" t="s">
        <v>537</v>
      </c>
      <c r="D30" s="121">
        <f t="shared" si="0"/>
        <v>2597</v>
      </c>
      <c r="E30" s="119">
        <v>139.00000000000003</v>
      </c>
      <c r="F30" s="119">
        <v>87</v>
      </c>
      <c r="G30" s="119">
        <v>3</v>
      </c>
      <c r="H30" s="119">
        <v>140</v>
      </c>
      <c r="I30" s="119">
        <v>30</v>
      </c>
      <c r="J30" s="119">
        <v>455.99999999999994</v>
      </c>
      <c r="K30" s="119">
        <v>1</v>
      </c>
      <c r="L30" s="119">
        <v>509.99999999999994</v>
      </c>
      <c r="M30" s="119">
        <v>2</v>
      </c>
      <c r="N30" s="119">
        <v>9</v>
      </c>
      <c r="O30" s="119">
        <v>4</v>
      </c>
      <c r="P30" s="119">
        <v>6</v>
      </c>
      <c r="Q30" s="119">
        <v>0</v>
      </c>
      <c r="R30" s="119">
        <v>1</v>
      </c>
      <c r="S30" s="119">
        <v>70.999999999999986</v>
      </c>
      <c r="T30" s="119">
        <v>61</v>
      </c>
      <c r="U30" s="119">
        <v>0</v>
      </c>
      <c r="V30" s="119">
        <v>1077</v>
      </c>
    </row>
    <row r="31" spans="2:22" hidden="1" outlineLevel="1">
      <c r="B31" s="116">
        <v>25</v>
      </c>
      <c r="C31" s="117" t="s">
        <v>538</v>
      </c>
      <c r="D31" s="121">
        <f t="shared" si="0"/>
        <v>22994.000000000004</v>
      </c>
      <c r="E31" s="119">
        <v>1830.9999999999998</v>
      </c>
      <c r="F31" s="119">
        <v>803.99999999999977</v>
      </c>
      <c r="G31" s="119">
        <v>9</v>
      </c>
      <c r="H31" s="119">
        <v>2105.0000000000009</v>
      </c>
      <c r="I31" s="119">
        <v>1488.0000000000005</v>
      </c>
      <c r="J31" s="119">
        <v>4203.0000000000009</v>
      </c>
      <c r="K31" s="119">
        <v>191.00000000000009</v>
      </c>
      <c r="L31" s="119">
        <v>4984.0000000000018</v>
      </c>
      <c r="M31" s="119">
        <v>101</v>
      </c>
      <c r="N31" s="119">
        <v>289.00000000000006</v>
      </c>
      <c r="O31" s="119">
        <v>3</v>
      </c>
      <c r="P31" s="119">
        <v>279.99999999999994</v>
      </c>
      <c r="Q31" s="119">
        <v>14</v>
      </c>
      <c r="R31" s="119">
        <v>1</v>
      </c>
      <c r="S31" s="119">
        <v>896.00000000000034</v>
      </c>
      <c r="T31" s="119">
        <v>19</v>
      </c>
      <c r="U31" s="119">
        <v>64</v>
      </c>
      <c r="V31" s="119">
        <v>5712.0000000000009</v>
      </c>
    </row>
    <row r="32" spans="2:22" hidden="1" outlineLevel="1">
      <c r="B32" s="116">
        <v>26</v>
      </c>
      <c r="C32" s="117" t="s">
        <v>539</v>
      </c>
      <c r="D32" s="121">
        <f t="shared" si="0"/>
        <v>2112</v>
      </c>
      <c r="E32" s="119">
        <v>220</v>
      </c>
      <c r="F32" s="119">
        <v>2</v>
      </c>
      <c r="G32" s="119">
        <v>1</v>
      </c>
      <c r="H32" s="119">
        <v>220</v>
      </c>
      <c r="I32" s="119">
        <v>218.00000000000003</v>
      </c>
      <c r="J32" s="119">
        <v>290</v>
      </c>
      <c r="K32" s="119">
        <v>1</v>
      </c>
      <c r="L32" s="119">
        <v>264.00000000000006</v>
      </c>
      <c r="M32" s="119">
        <v>0</v>
      </c>
      <c r="N32" s="119">
        <v>99</v>
      </c>
      <c r="O32" s="119">
        <v>11</v>
      </c>
      <c r="P32" s="119">
        <v>89</v>
      </c>
      <c r="Q32" s="119">
        <v>0</v>
      </c>
      <c r="R32" s="119">
        <v>0</v>
      </c>
      <c r="S32" s="119">
        <v>469</v>
      </c>
      <c r="T32" s="119">
        <v>2</v>
      </c>
      <c r="U32" s="119">
        <v>0</v>
      </c>
      <c r="V32" s="119">
        <v>226</v>
      </c>
    </row>
    <row r="33" spans="2:23" hidden="1" outlineLevel="1">
      <c r="B33" s="116">
        <v>27</v>
      </c>
      <c r="C33" s="117" t="s">
        <v>540</v>
      </c>
      <c r="D33" s="121">
        <f t="shared" si="0"/>
        <v>4898</v>
      </c>
      <c r="E33" s="119">
        <v>2067.0000000000005</v>
      </c>
      <c r="F33" s="119">
        <v>48</v>
      </c>
      <c r="G33" s="119">
        <v>3</v>
      </c>
      <c r="H33" s="119">
        <v>337.99999999999989</v>
      </c>
      <c r="I33" s="119">
        <v>263.99999999999994</v>
      </c>
      <c r="J33" s="119">
        <v>836.99999999999966</v>
      </c>
      <c r="K33" s="119">
        <v>19</v>
      </c>
      <c r="L33" s="119">
        <v>464</v>
      </c>
      <c r="M33" s="119">
        <v>4</v>
      </c>
      <c r="N33" s="119">
        <v>22</v>
      </c>
      <c r="O33" s="119">
        <v>4</v>
      </c>
      <c r="P33" s="119">
        <v>17.000000000000004</v>
      </c>
      <c r="Q33" s="119">
        <v>0</v>
      </c>
      <c r="R33" s="119">
        <v>0</v>
      </c>
      <c r="S33" s="119">
        <v>270.99999999999994</v>
      </c>
      <c r="T33" s="119">
        <v>4</v>
      </c>
      <c r="U33" s="119">
        <v>1</v>
      </c>
      <c r="V33" s="119">
        <v>534.99999999999989</v>
      </c>
    </row>
    <row r="34" spans="2:23" hidden="1" outlineLevel="1">
      <c r="B34" s="116">
        <v>28</v>
      </c>
      <c r="C34" s="117" t="s">
        <v>541</v>
      </c>
      <c r="D34" s="121">
        <f t="shared" si="0"/>
        <v>7529.0000000000009</v>
      </c>
      <c r="E34" s="119">
        <v>575.99999999999989</v>
      </c>
      <c r="F34" s="119">
        <v>158</v>
      </c>
      <c r="G34" s="119">
        <v>2</v>
      </c>
      <c r="H34" s="119">
        <v>723.00000000000011</v>
      </c>
      <c r="I34" s="119">
        <v>493.99999999999994</v>
      </c>
      <c r="J34" s="119">
        <v>1220.0000000000002</v>
      </c>
      <c r="K34" s="119">
        <v>163.00000000000003</v>
      </c>
      <c r="L34" s="119">
        <v>1368.0000000000007</v>
      </c>
      <c r="M34" s="119">
        <v>12</v>
      </c>
      <c r="N34" s="119">
        <v>92</v>
      </c>
      <c r="O34" s="119">
        <v>2</v>
      </c>
      <c r="P34" s="119">
        <v>153</v>
      </c>
      <c r="Q34" s="119">
        <v>0</v>
      </c>
      <c r="R34" s="119">
        <v>0</v>
      </c>
      <c r="S34" s="119">
        <v>741.00000000000011</v>
      </c>
      <c r="T34" s="119">
        <v>20</v>
      </c>
      <c r="U34" s="119">
        <v>6</v>
      </c>
      <c r="V34" s="119">
        <v>1799.0000000000002</v>
      </c>
    </row>
    <row r="35" spans="2:23" hidden="1" outlineLevel="1">
      <c r="B35" s="116">
        <v>29</v>
      </c>
      <c r="C35" s="117" t="s">
        <v>542</v>
      </c>
      <c r="D35" s="121">
        <f t="shared" si="0"/>
        <v>16893</v>
      </c>
      <c r="E35" s="119">
        <v>2234.9999999999986</v>
      </c>
      <c r="F35" s="119">
        <v>331</v>
      </c>
      <c r="G35" s="119">
        <v>4</v>
      </c>
      <c r="H35" s="119">
        <v>2295.0000000000005</v>
      </c>
      <c r="I35" s="119">
        <v>2184</v>
      </c>
      <c r="J35" s="119">
        <v>2357.0000000000014</v>
      </c>
      <c r="K35" s="119">
        <v>220</v>
      </c>
      <c r="L35" s="119">
        <v>2668.0000000000005</v>
      </c>
      <c r="M35" s="119">
        <v>0</v>
      </c>
      <c r="N35" s="119">
        <v>233.00000000000003</v>
      </c>
      <c r="O35" s="119">
        <v>2</v>
      </c>
      <c r="P35" s="119">
        <v>22</v>
      </c>
      <c r="Q35" s="119">
        <v>15</v>
      </c>
      <c r="R35" s="119">
        <v>2</v>
      </c>
      <c r="S35" s="119">
        <v>1653.9999999999995</v>
      </c>
      <c r="T35" s="119">
        <v>18</v>
      </c>
      <c r="U35" s="119">
        <v>31</v>
      </c>
      <c r="V35" s="119">
        <v>2622.0000000000009</v>
      </c>
    </row>
    <row r="36" spans="2:23" hidden="1" outlineLevel="1">
      <c r="B36" s="116">
        <v>30</v>
      </c>
      <c r="C36" s="117" t="s">
        <v>543</v>
      </c>
      <c r="D36" s="121">
        <f t="shared" si="0"/>
        <v>2841.9999999999995</v>
      </c>
      <c r="E36" s="119">
        <v>134</v>
      </c>
      <c r="F36" s="119">
        <v>12</v>
      </c>
      <c r="G36" s="119">
        <v>1</v>
      </c>
      <c r="H36" s="119">
        <v>65.999999999999986</v>
      </c>
      <c r="I36" s="119">
        <v>63</v>
      </c>
      <c r="J36" s="119">
        <v>485</v>
      </c>
      <c r="K36" s="119">
        <v>2</v>
      </c>
      <c r="L36" s="119">
        <v>497.00000000000011</v>
      </c>
      <c r="M36" s="119">
        <v>4</v>
      </c>
      <c r="N36" s="119">
        <v>108</v>
      </c>
      <c r="O36" s="119">
        <v>42</v>
      </c>
      <c r="P36" s="119">
        <v>60</v>
      </c>
      <c r="Q36" s="119">
        <v>39</v>
      </c>
      <c r="R36" s="119">
        <v>1</v>
      </c>
      <c r="S36" s="119">
        <v>226.99999999999997</v>
      </c>
      <c r="T36" s="119">
        <v>3</v>
      </c>
      <c r="U36" s="119">
        <v>11</v>
      </c>
      <c r="V36" s="119">
        <v>1086.9999999999995</v>
      </c>
    </row>
    <row r="37" spans="2:23" hidden="1" outlineLevel="1">
      <c r="B37" s="116">
        <v>31</v>
      </c>
      <c r="C37" s="117" t="s">
        <v>544</v>
      </c>
      <c r="D37" s="121">
        <f t="shared" si="0"/>
        <v>4907</v>
      </c>
      <c r="E37" s="119">
        <v>409.99999999999983</v>
      </c>
      <c r="F37" s="119">
        <v>51.999999999999993</v>
      </c>
      <c r="G37" s="119">
        <v>0</v>
      </c>
      <c r="H37" s="119">
        <v>281</v>
      </c>
      <c r="I37" s="119">
        <v>211.99999999999997</v>
      </c>
      <c r="J37" s="119">
        <v>882</v>
      </c>
      <c r="K37" s="119">
        <v>53</v>
      </c>
      <c r="L37" s="119">
        <v>1146</v>
      </c>
      <c r="M37" s="119">
        <v>11</v>
      </c>
      <c r="N37" s="119">
        <v>121.99999999999997</v>
      </c>
      <c r="O37" s="119">
        <v>0</v>
      </c>
      <c r="P37" s="119">
        <v>136.99999999999997</v>
      </c>
      <c r="Q37" s="119">
        <v>0</v>
      </c>
      <c r="R37" s="119">
        <v>2</v>
      </c>
      <c r="S37" s="119">
        <v>331.99999999999989</v>
      </c>
      <c r="T37" s="119">
        <v>20.999999999999996</v>
      </c>
      <c r="U37" s="119">
        <v>3</v>
      </c>
      <c r="V37" s="119">
        <v>1242.9999999999998</v>
      </c>
    </row>
    <row r="38" spans="2:23" hidden="1" outlineLevel="1">
      <c r="B38" s="116">
        <v>32</v>
      </c>
      <c r="C38" s="117" t="s">
        <v>545</v>
      </c>
      <c r="D38" s="121">
        <f t="shared" si="0"/>
        <v>2352</v>
      </c>
      <c r="E38" s="119">
        <v>129</v>
      </c>
      <c r="F38" s="119">
        <v>66</v>
      </c>
      <c r="G38" s="119">
        <v>4</v>
      </c>
      <c r="H38" s="119">
        <v>177</v>
      </c>
      <c r="I38" s="119">
        <v>83</v>
      </c>
      <c r="J38" s="119">
        <v>577.99999999999989</v>
      </c>
      <c r="K38" s="119">
        <v>28.000000000000004</v>
      </c>
      <c r="L38" s="119">
        <v>603.00000000000011</v>
      </c>
      <c r="M38" s="119">
        <v>5</v>
      </c>
      <c r="N38" s="119">
        <v>12</v>
      </c>
      <c r="O38" s="119">
        <v>3</v>
      </c>
      <c r="P38" s="119">
        <v>15.000000000000002</v>
      </c>
      <c r="Q38" s="119">
        <v>0</v>
      </c>
      <c r="R38" s="119">
        <v>0</v>
      </c>
      <c r="S38" s="119">
        <v>85</v>
      </c>
      <c r="T38" s="119">
        <v>4</v>
      </c>
      <c r="U38" s="119">
        <v>2</v>
      </c>
      <c r="V38" s="119">
        <v>558.00000000000011</v>
      </c>
    </row>
    <row r="39" spans="2:23" hidden="1" outlineLevel="1">
      <c r="B39" s="116">
        <v>33</v>
      </c>
      <c r="C39" s="117" t="s">
        <v>546</v>
      </c>
      <c r="D39" s="121">
        <f t="shared" si="0"/>
        <v>7890</v>
      </c>
      <c r="E39" s="119">
        <v>636.00000000000011</v>
      </c>
      <c r="F39" s="119">
        <v>82</v>
      </c>
      <c r="G39" s="119">
        <v>3</v>
      </c>
      <c r="H39" s="119">
        <v>950.99999999999955</v>
      </c>
      <c r="I39" s="119">
        <v>623.99999999999989</v>
      </c>
      <c r="J39" s="119">
        <v>1307.0000000000009</v>
      </c>
      <c r="K39" s="119">
        <v>4</v>
      </c>
      <c r="L39" s="119">
        <v>1660.9999999999998</v>
      </c>
      <c r="M39" s="119">
        <v>8</v>
      </c>
      <c r="N39" s="119">
        <v>33</v>
      </c>
      <c r="O39" s="119">
        <v>0</v>
      </c>
      <c r="P39" s="119">
        <v>65</v>
      </c>
      <c r="Q39" s="119">
        <v>0</v>
      </c>
      <c r="R39" s="119">
        <v>0</v>
      </c>
      <c r="S39" s="119">
        <v>276.00000000000006</v>
      </c>
      <c r="T39" s="119">
        <v>1</v>
      </c>
      <c r="U39" s="119">
        <v>20</v>
      </c>
      <c r="V39" s="119">
        <v>2219.0000000000005</v>
      </c>
    </row>
    <row r="40" spans="2:23" ht="20.25" customHeight="1" collapsed="1">
      <c r="B40" s="7" t="s">
        <v>2</v>
      </c>
      <c r="C40" s="8" t="s">
        <v>28</v>
      </c>
      <c r="D40" s="37">
        <f t="shared" si="0"/>
        <v>6661</v>
      </c>
      <c r="E40" s="38">
        <v>20</v>
      </c>
      <c r="F40" s="38">
        <v>1</v>
      </c>
      <c r="G40" s="38">
        <v>0</v>
      </c>
      <c r="H40" s="38">
        <v>22</v>
      </c>
      <c r="I40" s="38">
        <v>11</v>
      </c>
      <c r="J40" s="38">
        <v>434.00000000000023</v>
      </c>
      <c r="K40" s="38">
        <v>0</v>
      </c>
      <c r="L40" s="38">
        <v>247.00000000000003</v>
      </c>
      <c r="M40" s="38">
        <v>0</v>
      </c>
      <c r="N40" s="38">
        <v>18</v>
      </c>
      <c r="O40" s="38">
        <v>0</v>
      </c>
      <c r="P40" s="38">
        <v>9</v>
      </c>
      <c r="Q40" s="38">
        <v>0</v>
      </c>
      <c r="R40" s="38">
        <v>0</v>
      </c>
      <c r="S40" s="38">
        <v>1018.9999999999998</v>
      </c>
      <c r="T40" s="38">
        <v>13</v>
      </c>
      <c r="U40" s="38">
        <v>64</v>
      </c>
      <c r="V40" s="38">
        <v>4803</v>
      </c>
      <c r="W40" s="74"/>
    </row>
    <row r="41" spans="2:23" ht="20.25" customHeight="1">
      <c r="B41" s="7" t="s">
        <v>3</v>
      </c>
      <c r="C41" s="8" t="s">
        <v>27</v>
      </c>
      <c r="D41" s="37">
        <f t="shared" si="0"/>
        <v>12552.000000000007</v>
      </c>
      <c r="E41" s="38">
        <v>391</v>
      </c>
      <c r="F41" s="38">
        <v>22</v>
      </c>
      <c r="G41" s="38">
        <v>8</v>
      </c>
      <c r="H41" s="38">
        <v>1636.0000000000007</v>
      </c>
      <c r="I41" s="38">
        <v>460.00000000000006</v>
      </c>
      <c r="J41" s="38">
        <v>3204.0000000000009</v>
      </c>
      <c r="K41" s="38">
        <v>54.000000000000007</v>
      </c>
      <c r="L41" s="38">
        <v>2467.0000000000032</v>
      </c>
      <c r="M41" s="38">
        <v>14</v>
      </c>
      <c r="N41" s="38">
        <v>361.99999999999994</v>
      </c>
      <c r="O41" s="38">
        <v>9</v>
      </c>
      <c r="P41" s="38">
        <v>346</v>
      </c>
      <c r="Q41" s="38">
        <v>0</v>
      </c>
      <c r="R41" s="38">
        <v>18</v>
      </c>
      <c r="S41" s="38">
        <v>1236</v>
      </c>
      <c r="T41" s="38">
        <v>8</v>
      </c>
      <c r="U41" s="38">
        <v>21</v>
      </c>
      <c r="V41" s="38">
        <v>2296.0000000000009</v>
      </c>
      <c r="W41" s="74"/>
    </row>
    <row r="42" spans="2:23" ht="20.25" customHeight="1">
      <c r="B42" s="7" t="s">
        <v>4</v>
      </c>
      <c r="C42" s="8" t="s">
        <v>23</v>
      </c>
      <c r="D42" s="37">
        <f t="shared" si="0"/>
        <v>65747.999999999956</v>
      </c>
      <c r="E42" s="38">
        <v>5319.0000000000073</v>
      </c>
      <c r="F42" s="38">
        <v>1304.0000000000002</v>
      </c>
      <c r="G42" s="38">
        <v>69</v>
      </c>
      <c r="H42" s="38">
        <v>9753.9999999999854</v>
      </c>
      <c r="I42" s="38">
        <v>2608.9999999999977</v>
      </c>
      <c r="J42" s="38">
        <v>15098.000000000011</v>
      </c>
      <c r="K42" s="38">
        <v>258.00000000000006</v>
      </c>
      <c r="L42" s="38">
        <v>15451.999999999942</v>
      </c>
      <c r="M42" s="38">
        <v>74</v>
      </c>
      <c r="N42" s="38">
        <v>222.99999999999994</v>
      </c>
      <c r="O42" s="38">
        <v>9</v>
      </c>
      <c r="P42" s="38">
        <v>402.00000000000006</v>
      </c>
      <c r="Q42" s="38">
        <v>19</v>
      </c>
      <c r="R42" s="38">
        <v>8</v>
      </c>
      <c r="S42" s="38">
        <v>2789.0000000000014</v>
      </c>
      <c r="T42" s="38">
        <v>49</v>
      </c>
      <c r="U42" s="38">
        <v>175.00000000000006</v>
      </c>
      <c r="V42" s="38">
        <v>12137.000000000013</v>
      </c>
      <c r="W42" s="74"/>
    </row>
    <row r="43" spans="2:23" ht="20.25" customHeight="1">
      <c r="B43" s="7" t="s">
        <v>5</v>
      </c>
      <c r="C43" s="9" t="s">
        <v>162</v>
      </c>
      <c r="D43" s="37">
        <f t="shared" si="0"/>
        <v>116370</v>
      </c>
      <c r="E43" s="38">
        <v>10070.999999999991</v>
      </c>
      <c r="F43" s="38">
        <v>2689.0000000000005</v>
      </c>
      <c r="G43" s="38">
        <v>84.999999999999972</v>
      </c>
      <c r="H43" s="38">
        <v>8930.9999999999945</v>
      </c>
      <c r="I43" s="38">
        <v>3974.0000000000027</v>
      </c>
      <c r="J43" s="38">
        <v>24501.000000000058</v>
      </c>
      <c r="K43" s="38">
        <v>1672.0000000000023</v>
      </c>
      <c r="L43" s="38">
        <v>26116.000000000007</v>
      </c>
      <c r="M43" s="38">
        <v>129</v>
      </c>
      <c r="N43" s="38">
        <v>2760.0000000000018</v>
      </c>
      <c r="O43" s="38">
        <v>79</v>
      </c>
      <c r="P43" s="38">
        <v>1079.0000000000002</v>
      </c>
      <c r="Q43" s="38">
        <v>6</v>
      </c>
      <c r="R43" s="38">
        <v>7</v>
      </c>
      <c r="S43" s="38">
        <v>7374.00000000001</v>
      </c>
      <c r="T43" s="38">
        <v>613.99999999999977</v>
      </c>
      <c r="U43" s="38">
        <v>485.99999999999983</v>
      </c>
      <c r="V43" s="38">
        <v>25796.999999999931</v>
      </c>
      <c r="W43" s="74"/>
    </row>
    <row r="44" spans="2:23" ht="20.25" customHeight="1">
      <c r="B44" s="7" t="s">
        <v>6</v>
      </c>
      <c r="C44" s="9" t="s">
        <v>24</v>
      </c>
      <c r="D44" s="37">
        <f t="shared" si="0"/>
        <v>105324</v>
      </c>
      <c r="E44" s="38">
        <v>12760.999999999985</v>
      </c>
      <c r="F44" s="38">
        <v>8428.0000000000018</v>
      </c>
      <c r="G44" s="38">
        <v>12.999999999999998</v>
      </c>
      <c r="H44" s="38">
        <v>11238.000000000009</v>
      </c>
      <c r="I44" s="38">
        <v>9908.0000000000055</v>
      </c>
      <c r="J44" s="38">
        <v>18171.999999999982</v>
      </c>
      <c r="K44" s="38">
        <v>1387.0000000000009</v>
      </c>
      <c r="L44" s="38">
        <v>20883.000000000011</v>
      </c>
      <c r="M44" s="38">
        <v>114.99999999999999</v>
      </c>
      <c r="N44" s="38">
        <v>531.99999999999977</v>
      </c>
      <c r="O44" s="38">
        <v>2</v>
      </c>
      <c r="P44" s="38">
        <v>1243.0000000000002</v>
      </c>
      <c r="Q44" s="38">
        <v>60</v>
      </c>
      <c r="R44" s="38">
        <v>2</v>
      </c>
      <c r="S44" s="38">
        <v>3436.0000000000014</v>
      </c>
      <c r="T44" s="38">
        <v>21</v>
      </c>
      <c r="U44" s="38">
        <v>431</v>
      </c>
      <c r="V44" s="38">
        <v>16691.999999999996</v>
      </c>
      <c r="W44" s="74"/>
    </row>
    <row r="45" spans="2:23" ht="20.25" customHeight="1">
      <c r="B45" s="7" t="s">
        <v>7</v>
      </c>
      <c r="C45" s="9" t="s">
        <v>31</v>
      </c>
      <c r="D45" s="37">
        <f t="shared" si="0"/>
        <v>47296.000000000044</v>
      </c>
      <c r="E45" s="38">
        <v>2987.9999999999977</v>
      </c>
      <c r="F45" s="38">
        <v>1114</v>
      </c>
      <c r="G45" s="38">
        <v>20.999999999999996</v>
      </c>
      <c r="H45" s="38">
        <v>4104.9999999999945</v>
      </c>
      <c r="I45" s="38">
        <v>1795.9999999999991</v>
      </c>
      <c r="J45" s="38">
        <v>10805.000000000036</v>
      </c>
      <c r="K45" s="38">
        <v>226.99999999999997</v>
      </c>
      <c r="L45" s="38">
        <v>11643.999999999989</v>
      </c>
      <c r="M45" s="38">
        <v>15.999999999999998</v>
      </c>
      <c r="N45" s="38">
        <v>669.00000000000045</v>
      </c>
      <c r="O45" s="38">
        <v>1</v>
      </c>
      <c r="P45" s="38">
        <v>203.00000000000003</v>
      </c>
      <c r="Q45" s="38">
        <v>0</v>
      </c>
      <c r="R45" s="38">
        <v>1</v>
      </c>
      <c r="S45" s="38">
        <v>2038</v>
      </c>
      <c r="T45" s="38">
        <v>65</v>
      </c>
      <c r="U45" s="38">
        <v>566.99999999999977</v>
      </c>
      <c r="V45" s="38">
        <v>11036.000000000022</v>
      </c>
      <c r="W45" s="74"/>
    </row>
    <row r="46" spans="2:23" ht="20.25" customHeight="1">
      <c r="B46" s="7" t="s">
        <v>8</v>
      </c>
      <c r="C46" s="9" t="s">
        <v>456</v>
      </c>
      <c r="D46" s="37">
        <f t="shared" si="0"/>
        <v>51477.000000000007</v>
      </c>
      <c r="E46" s="38">
        <v>6367.9999999999918</v>
      </c>
      <c r="F46" s="38">
        <v>103.99999999999999</v>
      </c>
      <c r="G46" s="38">
        <v>5</v>
      </c>
      <c r="H46" s="38">
        <v>6393.0000000000045</v>
      </c>
      <c r="I46" s="38">
        <v>6297.0000000000018</v>
      </c>
      <c r="J46" s="38">
        <v>10370.000000000004</v>
      </c>
      <c r="K46" s="38">
        <v>109</v>
      </c>
      <c r="L46" s="38">
        <v>10083.000000000002</v>
      </c>
      <c r="M46" s="38">
        <v>4</v>
      </c>
      <c r="N46" s="38">
        <v>265.99999999999994</v>
      </c>
      <c r="O46" s="38">
        <v>6</v>
      </c>
      <c r="P46" s="38">
        <v>235.00000000000003</v>
      </c>
      <c r="Q46" s="38">
        <v>0</v>
      </c>
      <c r="R46" s="38">
        <v>14</v>
      </c>
      <c r="S46" s="38">
        <v>6872.0000000000018</v>
      </c>
      <c r="T46" s="38">
        <v>642</v>
      </c>
      <c r="U46" s="38">
        <v>5</v>
      </c>
      <c r="V46" s="38">
        <v>3703.9999999999995</v>
      </c>
      <c r="W46" s="74"/>
    </row>
    <row r="47" spans="2:23" ht="20.25" customHeight="1">
      <c r="B47" s="7" t="s">
        <v>9</v>
      </c>
      <c r="C47" s="9" t="s">
        <v>29</v>
      </c>
      <c r="D47" s="37">
        <f t="shared" si="0"/>
        <v>11510</v>
      </c>
      <c r="E47" s="38">
        <v>304.00000000000011</v>
      </c>
      <c r="F47" s="38">
        <v>109.00000000000001</v>
      </c>
      <c r="G47" s="38">
        <v>2</v>
      </c>
      <c r="H47" s="38">
        <v>476.99999999999994</v>
      </c>
      <c r="I47" s="38">
        <v>128.00000000000003</v>
      </c>
      <c r="J47" s="38">
        <v>1876.0000000000005</v>
      </c>
      <c r="K47" s="38">
        <v>288.99999999999983</v>
      </c>
      <c r="L47" s="38">
        <v>2326.9999999999986</v>
      </c>
      <c r="M47" s="38">
        <v>13</v>
      </c>
      <c r="N47" s="38">
        <v>113.99999999999997</v>
      </c>
      <c r="O47" s="38">
        <v>13</v>
      </c>
      <c r="P47" s="38">
        <v>75.000000000000014</v>
      </c>
      <c r="Q47" s="38">
        <v>4</v>
      </c>
      <c r="R47" s="38">
        <v>13.000000000000002</v>
      </c>
      <c r="S47" s="38">
        <v>1544</v>
      </c>
      <c r="T47" s="38">
        <v>108.00000000000001</v>
      </c>
      <c r="U47" s="38">
        <v>25.000000000000007</v>
      </c>
      <c r="V47" s="38">
        <v>4089.0000000000005</v>
      </c>
      <c r="W47" s="74"/>
    </row>
    <row r="48" spans="2:23" ht="20.25" customHeight="1">
      <c r="B48" s="7" t="s">
        <v>10</v>
      </c>
      <c r="C48" s="9" t="s">
        <v>30</v>
      </c>
      <c r="D48" s="37">
        <f t="shared" si="0"/>
        <v>5958.0000000000036</v>
      </c>
      <c r="E48" s="38">
        <v>262.99999999999994</v>
      </c>
      <c r="F48" s="38">
        <v>89</v>
      </c>
      <c r="G48" s="38">
        <v>12</v>
      </c>
      <c r="H48" s="38">
        <v>528</v>
      </c>
      <c r="I48" s="38">
        <v>259.00000000000011</v>
      </c>
      <c r="J48" s="38">
        <v>1291.0000000000002</v>
      </c>
      <c r="K48" s="38">
        <v>41</v>
      </c>
      <c r="L48" s="38">
        <v>1298.0000000000016</v>
      </c>
      <c r="M48" s="38">
        <v>0</v>
      </c>
      <c r="N48" s="38">
        <v>74.000000000000014</v>
      </c>
      <c r="O48" s="38">
        <v>4</v>
      </c>
      <c r="P48" s="38">
        <v>48.999999999999993</v>
      </c>
      <c r="Q48" s="38">
        <v>0</v>
      </c>
      <c r="R48" s="38">
        <v>1</v>
      </c>
      <c r="S48" s="38">
        <v>411.99999999999994</v>
      </c>
      <c r="T48" s="38">
        <v>11</v>
      </c>
      <c r="U48" s="38">
        <v>36</v>
      </c>
      <c r="V48" s="38">
        <v>1590.0000000000016</v>
      </c>
      <c r="W48" s="74"/>
    </row>
    <row r="49" spans="2:23" ht="20.25" customHeight="1">
      <c r="B49" s="7" t="s">
        <v>11</v>
      </c>
      <c r="C49" s="9" t="s">
        <v>32</v>
      </c>
      <c r="D49" s="37">
        <f t="shared" si="0"/>
        <v>40299.999999999985</v>
      </c>
      <c r="E49" s="38">
        <v>1598.9999999999998</v>
      </c>
      <c r="F49" s="38">
        <v>369.99999999999994</v>
      </c>
      <c r="G49" s="38">
        <v>25.000000000000004</v>
      </c>
      <c r="H49" s="38">
        <v>2380.9999999999991</v>
      </c>
      <c r="I49" s="38">
        <v>1264.0000000000005</v>
      </c>
      <c r="J49" s="38">
        <v>9532.0000000000036</v>
      </c>
      <c r="K49" s="38">
        <v>213.00000000000009</v>
      </c>
      <c r="L49" s="38">
        <v>9654.9999999999927</v>
      </c>
      <c r="M49" s="38">
        <v>39</v>
      </c>
      <c r="N49" s="38">
        <v>435.99999999999977</v>
      </c>
      <c r="O49" s="38">
        <v>10</v>
      </c>
      <c r="P49" s="38">
        <v>183.99999999999994</v>
      </c>
      <c r="Q49" s="38">
        <v>3</v>
      </c>
      <c r="R49" s="38">
        <v>5</v>
      </c>
      <c r="S49" s="38">
        <v>2905.9999999999968</v>
      </c>
      <c r="T49" s="38">
        <v>1174</v>
      </c>
      <c r="U49" s="38">
        <v>616</v>
      </c>
      <c r="V49" s="38">
        <v>9887.9999999999909</v>
      </c>
      <c r="W49" s="74"/>
    </row>
    <row r="50" spans="2:23" ht="20.25" customHeight="1">
      <c r="B50" s="7" t="s">
        <v>12</v>
      </c>
      <c r="C50" s="9" t="s">
        <v>457</v>
      </c>
      <c r="D50" s="37">
        <f t="shared" si="0"/>
        <v>84003.000000000015</v>
      </c>
      <c r="E50" s="38">
        <v>11054</v>
      </c>
      <c r="F50" s="38">
        <v>376.00000000000006</v>
      </c>
      <c r="G50" s="38">
        <v>11</v>
      </c>
      <c r="H50" s="38">
        <v>12122.000000000005</v>
      </c>
      <c r="I50" s="38">
        <v>11021.000000000002</v>
      </c>
      <c r="J50" s="38">
        <v>15952.999999999998</v>
      </c>
      <c r="K50" s="38">
        <v>124</v>
      </c>
      <c r="L50" s="38">
        <v>16087.999999999998</v>
      </c>
      <c r="M50" s="38">
        <v>129</v>
      </c>
      <c r="N50" s="38">
        <v>174.99999999999991</v>
      </c>
      <c r="O50" s="38">
        <v>0</v>
      </c>
      <c r="P50" s="38">
        <v>152.00000000000003</v>
      </c>
      <c r="Q50" s="38">
        <v>5</v>
      </c>
      <c r="R50" s="38">
        <v>0</v>
      </c>
      <c r="S50" s="38">
        <v>11108.000000000011</v>
      </c>
      <c r="T50" s="38">
        <v>250.00000000000006</v>
      </c>
      <c r="U50" s="38">
        <v>62</v>
      </c>
      <c r="V50" s="38">
        <v>5373.0000000000045</v>
      </c>
      <c r="W50" s="74"/>
    </row>
    <row r="51" spans="2:23" ht="20.25" customHeight="1">
      <c r="B51" s="7" t="s">
        <v>13</v>
      </c>
      <c r="C51" s="9" t="s">
        <v>33</v>
      </c>
      <c r="D51" s="37">
        <f t="shared" si="0"/>
        <v>3740</v>
      </c>
      <c r="E51" s="38">
        <v>233.00000000000003</v>
      </c>
      <c r="F51" s="38">
        <v>151</v>
      </c>
      <c r="G51" s="38">
        <v>0</v>
      </c>
      <c r="H51" s="38">
        <v>497.99999999999989</v>
      </c>
      <c r="I51" s="38">
        <v>176.99999999999994</v>
      </c>
      <c r="J51" s="38">
        <v>1516.0000000000005</v>
      </c>
      <c r="K51" s="38">
        <v>3</v>
      </c>
      <c r="L51" s="38">
        <v>692.99999999999989</v>
      </c>
      <c r="M51" s="38">
        <v>0</v>
      </c>
      <c r="N51" s="38">
        <v>37.999999999999993</v>
      </c>
      <c r="O51" s="38">
        <v>0</v>
      </c>
      <c r="P51" s="38">
        <v>8</v>
      </c>
      <c r="Q51" s="38">
        <v>0</v>
      </c>
      <c r="R51" s="38">
        <v>0</v>
      </c>
      <c r="S51" s="38">
        <v>17.000000000000004</v>
      </c>
      <c r="T51" s="38">
        <v>1</v>
      </c>
      <c r="U51" s="38">
        <v>7</v>
      </c>
      <c r="V51" s="38">
        <v>397.99999999999994</v>
      </c>
      <c r="W51" s="74"/>
    </row>
    <row r="52" spans="2:23" ht="20.25" customHeight="1">
      <c r="B52" s="7" t="s">
        <v>14</v>
      </c>
      <c r="C52" s="9" t="s">
        <v>25</v>
      </c>
      <c r="D52" s="37">
        <f t="shared" si="0"/>
        <v>12651.999999999995</v>
      </c>
      <c r="E52" s="38">
        <v>778.00000000000023</v>
      </c>
      <c r="F52" s="38">
        <v>121.99999999999999</v>
      </c>
      <c r="G52" s="38">
        <v>6</v>
      </c>
      <c r="H52" s="38">
        <v>1186.9999999999991</v>
      </c>
      <c r="I52" s="38">
        <v>410.00000000000011</v>
      </c>
      <c r="J52" s="38">
        <v>3580.9999999999968</v>
      </c>
      <c r="K52" s="38">
        <v>38.999999999999993</v>
      </c>
      <c r="L52" s="38">
        <v>3606.9999999999991</v>
      </c>
      <c r="M52" s="38">
        <v>6</v>
      </c>
      <c r="N52" s="38">
        <v>187.99999999999994</v>
      </c>
      <c r="O52" s="38">
        <v>0</v>
      </c>
      <c r="P52" s="38">
        <v>166</v>
      </c>
      <c r="Q52" s="38">
        <v>0</v>
      </c>
      <c r="R52" s="38">
        <v>0</v>
      </c>
      <c r="S52" s="38">
        <v>359.99999999999983</v>
      </c>
      <c r="T52" s="38">
        <v>25.000000000000004</v>
      </c>
      <c r="U52" s="38">
        <v>47</v>
      </c>
      <c r="V52" s="38">
        <v>2129.9999999999986</v>
      </c>
      <c r="W52" s="74"/>
    </row>
    <row r="53" spans="2:23" ht="20.25" customHeight="1">
      <c r="B53" s="7" t="s">
        <v>15</v>
      </c>
      <c r="C53" s="9" t="s">
        <v>34</v>
      </c>
      <c r="D53" s="37">
        <f t="shared" si="0"/>
        <v>67821.999999999971</v>
      </c>
      <c r="E53" s="38">
        <v>6868.9999999999973</v>
      </c>
      <c r="F53" s="38">
        <v>1963.0000000000002</v>
      </c>
      <c r="G53" s="38">
        <v>13.000000000000002</v>
      </c>
      <c r="H53" s="38">
        <v>6530.9999999999955</v>
      </c>
      <c r="I53" s="38">
        <v>3186.0000000000018</v>
      </c>
      <c r="J53" s="38">
        <v>16829.999999999993</v>
      </c>
      <c r="K53" s="38">
        <v>133.99999999999997</v>
      </c>
      <c r="L53" s="38">
        <v>14386.999999999998</v>
      </c>
      <c r="M53" s="38">
        <v>64</v>
      </c>
      <c r="N53" s="38">
        <v>1148.0000000000014</v>
      </c>
      <c r="O53" s="38">
        <v>16</v>
      </c>
      <c r="P53" s="38">
        <v>635.00000000000011</v>
      </c>
      <c r="Q53" s="38">
        <v>1</v>
      </c>
      <c r="R53" s="38">
        <v>48</v>
      </c>
      <c r="S53" s="38">
        <v>3361.0000000000014</v>
      </c>
      <c r="T53" s="38">
        <v>50.999999999999993</v>
      </c>
      <c r="U53" s="38">
        <v>419.99999999999994</v>
      </c>
      <c r="V53" s="38">
        <v>12164.999999999982</v>
      </c>
      <c r="W53" s="74"/>
    </row>
    <row r="54" spans="2:23" ht="20.25" customHeight="1">
      <c r="B54" s="7" t="s">
        <v>16</v>
      </c>
      <c r="C54" s="9" t="s">
        <v>35</v>
      </c>
      <c r="D54" s="37">
        <f t="shared" si="0"/>
        <v>5796</v>
      </c>
      <c r="E54" s="38">
        <v>295.00000000000006</v>
      </c>
      <c r="F54" s="38">
        <v>32</v>
      </c>
      <c r="G54" s="38">
        <v>3</v>
      </c>
      <c r="H54" s="38">
        <v>512.00000000000011</v>
      </c>
      <c r="I54" s="38">
        <v>122.00000000000009</v>
      </c>
      <c r="J54" s="38">
        <v>1366.9999999999998</v>
      </c>
      <c r="K54" s="38">
        <v>5</v>
      </c>
      <c r="L54" s="38">
        <v>1633.0000000000005</v>
      </c>
      <c r="M54" s="38">
        <v>2</v>
      </c>
      <c r="N54" s="38">
        <v>63</v>
      </c>
      <c r="O54" s="38">
        <v>0</v>
      </c>
      <c r="P54" s="38">
        <v>75</v>
      </c>
      <c r="Q54" s="38">
        <v>0</v>
      </c>
      <c r="R54" s="38">
        <v>0</v>
      </c>
      <c r="S54" s="38">
        <v>395.00000000000028</v>
      </c>
      <c r="T54" s="38">
        <v>13</v>
      </c>
      <c r="U54" s="38">
        <v>10</v>
      </c>
      <c r="V54" s="38">
        <v>1268.9999999999995</v>
      </c>
      <c r="W54" s="74"/>
    </row>
    <row r="55" spans="2:23" ht="20.25" customHeight="1">
      <c r="B55" s="7" t="s">
        <v>17</v>
      </c>
      <c r="C55" s="9" t="s">
        <v>36</v>
      </c>
      <c r="D55" s="37">
        <f t="shared" si="0"/>
        <v>12920.999999999996</v>
      </c>
      <c r="E55" s="38">
        <v>707.99999999999955</v>
      </c>
      <c r="F55" s="38">
        <v>298.00000000000011</v>
      </c>
      <c r="G55" s="38">
        <v>27</v>
      </c>
      <c r="H55" s="38">
        <v>1442.9999999999998</v>
      </c>
      <c r="I55" s="38">
        <v>598.00000000000011</v>
      </c>
      <c r="J55" s="38">
        <v>2843.9999999999977</v>
      </c>
      <c r="K55" s="38">
        <v>25.000000000000007</v>
      </c>
      <c r="L55" s="38">
        <v>2937.0000000000018</v>
      </c>
      <c r="M55" s="38">
        <v>6.9999999999999991</v>
      </c>
      <c r="N55" s="38">
        <v>270.00000000000006</v>
      </c>
      <c r="O55" s="38">
        <v>0</v>
      </c>
      <c r="P55" s="38">
        <v>248.00000000000006</v>
      </c>
      <c r="Q55" s="38">
        <v>1</v>
      </c>
      <c r="R55" s="38">
        <v>0</v>
      </c>
      <c r="S55" s="38">
        <v>485.99999999999983</v>
      </c>
      <c r="T55" s="38">
        <v>38</v>
      </c>
      <c r="U55" s="38">
        <v>86.999999999999972</v>
      </c>
      <c r="V55" s="38">
        <v>2903.9999999999991</v>
      </c>
      <c r="W55" s="74"/>
    </row>
    <row r="56" spans="2:23" ht="20.25" customHeight="1">
      <c r="B56" s="7" t="s">
        <v>18</v>
      </c>
      <c r="C56" s="9" t="s">
        <v>161</v>
      </c>
      <c r="D56" s="37">
        <f t="shared" si="0"/>
        <v>72</v>
      </c>
      <c r="E56" s="38">
        <v>5</v>
      </c>
      <c r="F56" s="38">
        <v>0</v>
      </c>
      <c r="G56" s="38">
        <v>0</v>
      </c>
      <c r="H56" s="38">
        <v>19</v>
      </c>
      <c r="I56" s="38">
        <v>5</v>
      </c>
      <c r="J56" s="38">
        <v>19</v>
      </c>
      <c r="K56" s="38">
        <v>0</v>
      </c>
      <c r="L56" s="38">
        <v>19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5</v>
      </c>
      <c r="T56" s="38">
        <v>0</v>
      </c>
      <c r="U56" s="38">
        <v>0</v>
      </c>
      <c r="V56" s="38">
        <v>0</v>
      </c>
    </row>
    <row r="57" spans="2:23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2:23" ht="2.4500000000000002" customHeight="1">
      <c r="C58" s="1"/>
    </row>
    <row r="59" spans="2:23">
      <c r="B59" s="104"/>
    </row>
  </sheetData>
  <mergeCells count="5">
    <mergeCell ref="D8:V8"/>
    <mergeCell ref="B3:V3"/>
    <mergeCell ref="B5:V5"/>
    <mergeCell ref="B6:V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D3D3F5"/>
    <pageSetUpPr fitToPage="1"/>
  </sheetPr>
  <dimension ref="B2:AS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140625" style="15" customWidth="1"/>
    <col min="3" max="3" width="7.85546875" style="15" bestFit="1" customWidth="1"/>
    <col min="4" max="4" width="7.28515625" style="15" bestFit="1" customWidth="1"/>
    <col min="5" max="5" width="9.42578125" style="15" bestFit="1" customWidth="1"/>
    <col min="6" max="7" width="7" style="15" customWidth="1"/>
    <col min="8" max="8" width="7.5703125" style="15" customWidth="1"/>
    <col min="9" max="9" width="7.85546875" style="15" bestFit="1" customWidth="1"/>
    <col min="10" max="10" width="7.28515625" style="15" bestFit="1" customWidth="1"/>
    <col min="11" max="11" width="8.5703125" style="15" bestFit="1" customWidth="1"/>
    <col min="12" max="16" width="7.7109375" style="15" customWidth="1"/>
    <col min="17" max="17" width="6.5703125" style="15" customWidth="1"/>
    <col min="18" max="19" width="7" style="15" customWidth="1"/>
    <col min="20" max="20" width="7.7109375" style="15" customWidth="1"/>
    <col min="21" max="21" width="9.42578125" style="15" customWidth="1"/>
    <col min="22" max="16384" width="9.140625" style="15"/>
  </cols>
  <sheetData>
    <row r="2" spans="2:45" ht="15">
      <c r="B2" s="14"/>
      <c r="C2" s="14"/>
      <c r="D2" s="14"/>
      <c r="E2" s="14"/>
      <c r="G2" s="14"/>
      <c r="H2" s="14"/>
      <c r="J2" s="14"/>
      <c r="K2" s="14"/>
      <c r="M2" s="14"/>
      <c r="N2" s="14"/>
      <c r="P2" s="14"/>
      <c r="Q2" s="14"/>
      <c r="R2" s="14"/>
      <c r="S2" s="14"/>
      <c r="U2" s="14" t="s">
        <v>279</v>
      </c>
    </row>
    <row r="3" spans="2:45" ht="23.25" customHeight="1">
      <c r="B3" s="145" t="s">
        <v>494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2:45" ht="3.75" customHeight="1"/>
    <row r="5" spans="2:4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4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2:45" ht="3" customHeight="1"/>
    <row r="8" spans="2:45" ht="26.25" customHeight="1">
      <c r="B8" s="157" t="s">
        <v>42</v>
      </c>
      <c r="C8" s="162" t="s">
        <v>283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2:45" ht="3.75" customHeight="1">
      <c r="B9" s="157"/>
      <c r="C9" s="94"/>
      <c r="D9" s="25"/>
      <c r="E9" s="25"/>
      <c r="F9" s="25"/>
      <c r="G9" s="25"/>
      <c r="H9" s="95"/>
      <c r="I9" s="94"/>
      <c r="J9" s="25"/>
      <c r="K9" s="94"/>
      <c r="L9" s="25"/>
      <c r="M9" s="94"/>
      <c r="N9" s="25"/>
      <c r="O9" s="25"/>
      <c r="P9" s="25"/>
      <c r="Q9" s="25"/>
      <c r="R9" s="25"/>
      <c r="S9" s="25"/>
      <c r="T9" s="95"/>
      <c r="U9" s="94"/>
    </row>
    <row r="10" spans="2:45" s="16" customFormat="1" ht="102" customHeight="1">
      <c r="B10" s="157"/>
      <c r="C10" s="99" t="s">
        <v>19</v>
      </c>
      <c r="D10" s="98" t="s">
        <v>304</v>
      </c>
      <c r="E10" s="27" t="s">
        <v>305</v>
      </c>
      <c r="F10" s="98" t="s">
        <v>306</v>
      </c>
      <c r="G10" s="98" t="s">
        <v>307</v>
      </c>
      <c r="H10" s="97" t="s">
        <v>308</v>
      </c>
      <c r="I10" s="99" t="s">
        <v>309</v>
      </c>
      <c r="J10" s="98" t="s">
        <v>310</v>
      </c>
      <c r="K10" s="99" t="s">
        <v>311</v>
      </c>
      <c r="L10" s="98" t="s">
        <v>312</v>
      </c>
      <c r="M10" s="99" t="s">
        <v>313</v>
      </c>
      <c r="N10" s="98" t="s">
        <v>314</v>
      </c>
      <c r="O10" s="27" t="s">
        <v>315</v>
      </c>
      <c r="P10" s="98" t="s">
        <v>316</v>
      </c>
      <c r="Q10" s="98" t="s">
        <v>317</v>
      </c>
      <c r="R10" s="97" t="s">
        <v>318</v>
      </c>
      <c r="S10" s="97" t="s">
        <v>490</v>
      </c>
      <c r="T10" s="97" t="s">
        <v>491</v>
      </c>
      <c r="U10" s="99" t="s">
        <v>319</v>
      </c>
    </row>
    <row r="11" spans="2:4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45" ht="21.75" customHeight="1">
      <c r="B12" s="5" t="s">
        <v>19</v>
      </c>
      <c r="C12" s="37">
        <f>+SUM(D12:U12)</f>
        <v>858004.99999999744</v>
      </c>
      <c r="D12" s="37">
        <v>80176.000000000247</v>
      </c>
      <c r="E12" s="37">
        <v>20760.999999999942</v>
      </c>
      <c r="F12" s="37">
        <v>436.00000000000006</v>
      </c>
      <c r="G12" s="37">
        <v>90487.000000000058</v>
      </c>
      <c r="H12" s="37">
        <v>55600.000000000153</v>
      </c>
      <c r="I12" s="37">
        <v>179543.99999999924</v>
      </c>
      <c r="J12" s="37">
        <v>6283.0000000000055</v>
      </c>
      <c r="K12" s="37">
        <v>183056.99999999878</v>
      </c>
      <c r="L12" s="37">
        <v>1014.9999999999999</v>
      </c>
      <c r="M12" s="37">
        <v>10613.000000000031</v>
      </c>
      <c r="N12" s="37">
        <v>436.00000000000011</v>
      </c>
      <c r="O12" s="37">
        <v>8400.0000000000146</v>
      </c>
      <c r="P12" s="37">
        <v>222.00000000000006</v>
      </c>
      <c r="Q12" s="37">
        <v>196.99999999999997</v>
      </c>
      <c r="R12" s="37">
        <v>57715.999999999745</v>
      </c>
      <c r="S12" s="37">
        <v>3618.0000000000027</v>
      </c>
      <c r="T12" s="37">
        <v>3881.9999999999995</v>
      </c>
      <c r="U12" s="37">
        <v>155561.9999999993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2:45" ht="21.75" customHeight="1">
      <c r="B13" s="11" t="s">
        <v>43</v>
      </c>
      <c r="C13" s="37">
        <f t="shared" ref="C13:C30" si="0">+SUM(D13:U13)</f>
        <v>92015.999999999927</v>
      </c>
      <c r="D13" s="38">
        <v>10343</v>
      </c>
      <c r="E13" s="38">
        <v>1017.0000000000006</v>
      </c>
      <c r="F13" s="38">
        <v>42</v>
      </c>
      <c r="G13" s="38">
        <v>6182.0000000000018</v>
      </c>
      <c r="H13" s="38">
        <v>4857.9999999999982</v>
      </c>
      <c r="I13" s="38">
        <v>17904.999999999978</v>
      </c>
      <c r="J13" s="38">
        <v>1181.9999999999998</v>
      </c>
      <c r="K13" s="38">
        <v>22431.000000000007</v>
      </c>
      <c r="L13" s="38">
        <v>470.00000000000011</v>
      </c>
      <c r="M13" s="38">
        <v>1867.9999999999989</v>
      </c>
      <c r="N13" s="38">
        <v>27</v>
      </c>
      <c r="O13" s="38">
        <v>1524.9999999999998</v>
      </c>
      <c r="P13" s="38">
        <v>41.000000000000007</v>
      </c>
      <c r="Q13" s="38">
        <v>9</v>
      </c>
      <c r="R13" s="38">
        <v>6595</v>
      </c>
      <c r="S13" s="38">
        <v>45</v>
      </c>
      <c r="T13" s="38">
        <v>483</v>
      </c>
      <c r="U13" s="38">
        <v>16992.999999999945</v>
      </c>
    </row>
    <row r="14" spans="2:45" ht="21.75" customHeight="1">
      <c r="B14" s="11" t="s">
        <v>44</v>
      </c>
      <c r="C14" s="37">
        <f t="shared" si="0"/>
        <v>11239.000000000002</v>
      </c>
      <c r="D14" s="38">
        <v>1216</v>
      </c>
      <c r="E14" s="38">
        <v>265.99999999999994</v>
      </c>
      <c r="F14" s="38">
        <v>38</v>
      </c>
      <c r="G14" s="38">
        <v>2009.9999999999995</v>
      </c>
      <c r="H14" s="38">
        <v>908</v>
      </c>
      <c r="I14" s="38">
        <v>2925.9999999999991</v>
      </c>
      <c r="J14" s="38">
        <v>46</v>
      </c>
      <c r="K14" s="38">
        <v>2692.0000000000023</v>
      </c>
      <c r="L14" s="38">
        <v>1</v>
      </c>
      <c r="M14" s="38">
        <v>34.000000000000007</v>
      </c>
      <c r="N14" s="38">
        <v>1</v>
      </c>
      <c r="O14" s="38">
        <v>14</v>
      </c>
      <c r="P14" s="38">
        <v>2</v>
      </c>
      <c r="Q14" s="38">
        <v>1</v>
      </c>
      <c r="R14" s="38">
        <v>567.00000000000011</v>
      </c>
      <c r="S14" s="38">
        <v>1</v>
      </c>
      <c r="T14" s="38">
        <v>43.000000000000014</v>
      </c>
      <c r="U14" s="38">
        <v>472.99999999999994</v>
      </c>
    </row>
    <row r="15" spans="2:45" ht="21.75" customHeight="1">
      <c r="B15" s="11" t="s">
        <v>46</v>
      </c>
      <c r="C15" s="37">
        <f t="shared" si="0"/>
        <v>52711.999999999985</v>
      </c>
      <c r="D15" s="38">
        <v>2014.9999999999989</v>
      </c>
      <c r="E15" s="38">
        <v>187</v>
      </c>
      <c r="F15" s="38">
        <v>49</v>
      </c>
      <c r="G15" s="38">
        <v>2258.0000000000027</v>
      </c>
      <c r="H15" s="38">
        <v>602.00000000000011</v>
      </c>
      <c r="I15" s="38">
        <v>10091.999999999989</v>
      </c>
      <c r="J15" s="38">
        <v>176.99999999999997</v>
      </c>
      <c r="K15" s="38">
        <v>9793.9999999999891</v>
      </c>
      <c r="L15" s="38">
        <v>19</v>
      </c>
      <c r="M15" s="38">
        <v>489.00000000000057</v>
      </c>
      <c r="N15" s="38">
        <v>44.999999999999993</v>
      </c>
      <c r="O15" s="38">
        <v>512.00000000000034</v>
      </c>
      <c r="P15" s="38">
        <v>1</v>
      </c>
      <c r="Q15" s="38">
        <v>61</v>
      </c>
      <c r="R15" s="38">
        <v>4468.9999999999964</v>
      </c>
      <c r="S15" s="38">
        <v>521.00000000000057</v>
      </c>
      <c r="T15" s="38">
        <v>133</v>
      </c>
      <c r="U15" s="38">
        <v>21288.000000000015</v>
      </c>
    </row>
    <row r="16" spans="2:45" ht="21.75" customHeight="1">
      <c r="B16" s="11" t="s">
        <v>45</v>
      </c>
      <c r="C16" s="37">
        <f t="shared" si="0"/>
        <v>1282</v>
      </c>
      <c r="D16" s="38">
        <v>286.00000000000011</v>
      </c>
      <c r="E16" s="38">
        <v>27</v>
      </c>
      <c r="F16" s="38">
        <v>1</v>
      </c>
      <c r="G16" s="38">
        <v>50</v>
      </c>
      <c r="H16" s="38">
        <v>48</v>
      </c>
      <c r="I16" s="38">
        <v>110.00000000000003</v>
      </c>
      <c r="J16" s="38">
        <v>15</v>
      </c>
      <c r="K16" s="38">
        <v>159.99999999999997</v>
      </c>
      <c r="L16" s="38">
        <v>0</v>
      </c>
      <c r="M16" s="38">
        <v>26.000000000000004</v>
      </c>
      <c r="N16" s="38">
        <v>1</v>
      </c>
      <c r="O16" s="38">
        <v>1</v>
      </c>
      <c r="P16" s="38">
        <v>0</v>
      </c>
      <c r="Q16" s="38">
        <v>0</v>
      </c>
      <c r="R16" s="38">
        <v>116.00000000000003</v>
      </c>
      <c r="S16" s="38">
        <v>0</v>
      </c>
      <c r="T16" s="38">
        <v>0</v>
      </c>
      <c r="U16" s="38">
        <v>440.99999999999977</v>
      </c>
    </row>
    <row r="17" spans="2:21" ht="21.75" customHeight="1">
      <c r="B17" s="11" t="s">
        <v>47</v>
      </c>
      <c r="C17" s="37">
        <f t="shared" si="0"/>
        <v>15536.000000000011</v>
      </c>
      <c r="D17" s="38">
        <v>2908.000000000005</v>
      </c>
      <c r="E17" s="38">
        <v>1796.9999999999993</v>
      </c>
      <c r="F17" s="38">
        <v>1</v>
      </c>
      <c r="G17" s="38">
        <v>1811.0000000000005</v>
      </c>
      <c r="H17" s="38">
        <v>1702.0000000000002</v>
      </c>
      <c r="I17" s="38">
        <v>2731.0000000000018</v>
      </c>
      <c r="J17" s="38">
        <v>29.000000000000004</v>
      </c>
      <c r="K17" s="38">
        <v>2668.0000000000027</v>
      </c>
      <c r="L17" s="38">
        <v>2</v>
      </c>
      <c r="M17" s="38">
        <v>53</v>
      </c>
      <c r="N17" s="38">
        <v>1</v>
      </c>
      <c r="O17" s="38">
        <v>46</v>
      </c>
      <c r="P17" s="38">
        <v>0</v>
      </c>
      <c r="Q17" s="38">
        <v>1</v>
      </c>
      <c r="R17" s="38">
        <v>412.00000000000006</v>
      </c>
      <c r="S17" s="38">
        <v>22</v>
      </c>
      <c r="T17" s="38">
        <v>12</v>
      </c>
      <c r="U17" s="38">
        <v>1339.9999999999998</v>
      </c>
    </row>
    <row r="18" spans="2:21" ht="21.75" customHeight="1">
      <c r="B18" s="11" t="s">
        <v>48</v>
      </c>
      <c r="C18" s="37">
        <f t="shared" si="0"/>
        <v>25324</v>
      </c>
      <c r="D18" s="38">
        <v>2692.9999999999973</v>
      </c>
      <c r="E18" s="38">
        <v>104.00000000000004</v>
      </c>
      <c r="F18" s="38">
        <v>17.000000000000007</v>
      </c>
      <c r="G18" s="38">
        <v>3312.9999999999991</v>
      </c>
      <c r="H18" s="38">
        <v>1873.9999999999993</v>
      </c>
      <c r="I18" s="38">
        <v>4622.0000000000036</v>
      </c>
      <c r="J18" s="38">
        <v>159</v>
      </c>
      <c r="K18" s="38">
        <v>5385.0000000000027</v>
      </c>
      <c r="L18" s="38">
        <v>12</v>
      </c>
      <c r="M18" s="38">
        <v>773.99999999999977</v>
      </c>
      <c r="N18" s="38">
        <v>13.999999999999996</v>
      </c>
      <c r="O18" s="38">
        <v>294.00000000000006</v>
      </c>
      <c r="P18" s="38">
        <v>0</v>
      </c>
      <c r="Q18" s="38">
        <v>4</v>
      </c>
      <c r="R18" s="38">
        <v>2049</v>
      </c>
      <c r="S18" s="38">
        <v>31</v>
      </c>
      <c r="T18" s="38">
        <v>89</v>
      </c>
      <c r="U18" s="38">
        <v>3889.9999999999973</v>
      </c>
    </row>
    <row r="19" spans="2:21" ht="21.75" customHeight="1">
      <c r="B19" s="11" t="s">
        <v>49</v>
      </c>
      <c r="C19" s="37">
        <f t="shared" si="0"/>
        <v>13179.000000000002</v>
      </c>
      <c r="D19" s="38">
        <v>2266.0000000000009</v>
      </c>
      <c r="E19" s="38">
        <v>95.000000000000014</v>
      </c>
      <c r="F19" s="38">
        <v>3</v>
      </c>
      <c r="G19" s="38">
        <v>1559</v>
      </c>
      <c r="H19" s="38">
        <v>218</v>
      </c>
      <c r="I19" s="38">
        <v>3219.0000000000023</v>
      </c>
      <c r="J19" s="38">
        <v>41.999999999999993</v>
      </c>
      <c r="K19" s="38">
        <v>2827.9999999999977</v>
      </c>
      <c r="L19" s="38">
        <v>2</v>
      </c>
      <c r="M19" s="38">
        <v>47</v>
      </c>
      <c r="N19" s="38">
        <v>1</v>
      </c>
      <c r="O19" s="38">
        <v>426.00000000000006</v>
      </c>
      <c r="P19" s="38">
        <v>0</v>
      </c>
      <c r="Q19" s="38">
        <v>0</v>
      </c>
      <c r="R19" s="38">
        <v>996.99999999999955</v>
      </c>
      <c r="S19" s="38">
        <v>6</v>
      </c>
      <c r="T19" s="38">
        <v>27</v>
      </c>
      <c r="U19" s="38">
        <v>1443.0000000000005</v>
      </c>
    </row>
    <row r="20" spans="2:21" ht="21.75" customHeight="1">
      <c r="B20" s="11" t="s">
        <v>50</v>
      </c>
      <c r="C20" s="37">
        <f t="shared" si="0"/>
        <v>25123.999999999989</v>
      </c>
      <c r="D20" s="38">
        <v>1941.9999999999991</v>
      </c>
      <c r="E20" s="38">
        <v>110.00000000000001</v>
      </c>
      <c r="F20" s="38">
        <v>4</v>
      </c>
      <c r="G20" s="38">
        <v>3935.9999999999927</v>
      </c>
      <c r="H20" s="38">
        <v>2093.0000000000009</v>
      </c>
      <c r="I20" s="38">
        <v>4908.9999999999873</v>
      </c>
      <c r="J20" s="38">
        <v>187.00000000000011</v>
      </c>
      <c r="K20" s="38">
        <v>5002.0000000000064</v>
      </c>
      <c r="L20" s="38">
        <v>3</v>
      </c>
      <c r="M20" s="38">
        <v>155.00000000000003</v>
      </c>
      <c r="N20" s="38">
        <v>4</v>
      </c>
      <c r="O20" s="38">
        <v>57</v>
      </c>
      <c r="P20" s="38">
        <v>1</v>
      </c>
      <c r="Q20" s="38">
        <v>0</v>
      </c>
      <c r="R20" s="38">
        <v>2417.9999999999977</v>
      </c>
      <c r="S20" s="38">
        <v>39.000000000000007</v>
      </c>
      <c r="T20" s="38">
        <v>179.00000000000003</v>
      </c>
      <c r="U20" s="38">
        <v>4085.0000000000073</v>
      </c>
    </row>
    <row r="21" spans="2:21" ht="21.75" customHeight="1">
      <c r="B21" s="11" t="s">
        <v>51</v>
      </c>
      <c r="C21" s="37">
        <f t="shared" si="0"/>
        <v>3643.0000000000005</v>
      </c>
      <c r="D21" s="38">
        <v>111.99999999999999</v>
      </c>
      <c r="E21" s="38">
        <v>28</v>
      </c>
      <c r="F21" s="38">
        <v>2</v>
      </c>
      <c r="G21" s="38">
        <v>81.999999999999986</v>
      </c>
      <c r="H21" s="38">
        <v>65</v>
      </c>
      <c r="I21" s="38">
        <v>899.99999999999909</v>
      </c>
      <c r="J21" s="38">
        <v>17</v>
      </c>
      <c r="K21" s="38">
        <v>600.00000000000011</v>
      </c>
      <c r="L21" s="38">
        <v>0</v>
      </c>
      <c r="M21" s="38">
        <v>79</v>
      </c>
      <c r="N21" s="38">
        <v>1</v>
      </c>
      <c r="O21" s="38">
        <v>5</v>
      </c>
      <c r="P21" s="38">
        <v>0</v>
      </c>
      <c r="Q21" s="38">
        <v>0</v>
      </c>
      <c r="R21" s="38">
        <v>196</v>
      </c>
      <c r="S21" s="38">
        <v>3</v>
      </c>
      <c r="T21" s="38">
        <v>46.999999999999993</v>
      </c>
      <c r="U21" s="38">
        <v>1506.0000000000014</v>
      </c>
    </row>
    <row r="22" spans="2:21" ht="21.75" customHeight="1">
      <c r="B22" s="11" t="s">
        <v>52</v>
      </c>
      <c r="C22" s="37">
        <f t="shared" si="0"/>
        <v>41226.999999999964</v>
      </c>
      <c r="D22" s="38">
        <v>1590.9999999999998</v>
      </c>
      <c r="E22" s="38">
        <v>702.99999999999989</v>
      </c>
      <c r="F22" s="38">
        <v>22</v>
      </c>
      <c r="G22" s="38">
        <v>5257.0000000000018</v>
      </c>
      <c r="H22" s="38">
        <v>1307.0000000000002</v>
      </c>
      <c r="I22" s="38">
        <v>6928</v>
      </c>
      <c r="J22" s="38">
        <v>112.00000000000001</v>
      </c>
      <c r="K22" s="38">
        <v>7100.0000000000055</v>
      </c>
      <c r="L22" s="38">
        <v>141.99999999999997</v>
      </c>
      <c r="M22" s="38">
        <v>360.00000000000017</v>
      </c>
      <c r="N22" s="38">
        <v>3</v>
      </c>
      <c r="O22" s="38">
        <v>402.00000000000011</v>
      </c>
      <c r="P22" s="38">
        <v>8</v>
      </c>
      <c r="Q22" s="38">
        <v>11</v>
      </c>
      <c r="R22" s="38">
        <v>2029.0000000000007</v>
      </c>
      <c r="S22" s="38">
        <v>20</v>
      </c>
      <c r="T22" s="38">
        <v>77.000000000000014</v>
      </c>
      <c r="U22" s="38">
        <v>15154.999999999958</v>
      </c>
    </row>
    <row r="23" spans="2:21" ht="21.75" customHeight="1">
      <c r="B23" s="11" t="s">
        <v>53</v>
      </c>
      <c r="C23" s="37">
        <f t="shared" si="0"/>
        <v>262027.99999999988</v>
      </c>
      <c r="D23" s="38">
        <v>26123</v>
      </c>
      <c r="E23" s="38">
        <v>8070.9999999999945</v>
      </c>
      <c r="F23" s="38">
        <v>61.999999999999993</v>
      </c>
      <c r="G23" s="38">
        <v>26129.999999999967</v>
      </c>
      <c r="H23" s="38">
        <v>20337.000000000004</v>
      </c>
      <c r="I23" s="38">
        <v>60117.000000000044</v>
      </c>
      <c r="J23" s="38">
        <v>2067.0000000000036</v>
      </c>
      <c r="K23" s="38">
        <v>59938.999999999942</v>
      </c>
      <c r="L23" s="38">
        <v>80.999999999999986</v>
      </c>
      <c r="M23" s="38">
        <v>2803.0000000000014</v>
      </c>
      <c r="N23" s="38">
        <v>45</v>
      </c>
      <c r="O23" s="38">
        <v>2578.9999999999986</v>
      </c>
      <c r="P23" s="38">
        <v>83.999999999999986</v>
      </c>
      <c r="Q23" s="38">
        <v>75</v>
      </c>
      <c r="R23" s="38">
        <v>19254.000000000007</v>
      </c>
      <c r="S23" s="38">
        <v>2281</v>
      </c>
      <c r="T23" s="38">
        <v>1063.0000000000002</v>
      </c>
      <c r="U23" s="38">
        <v>30916.999999999931</v>
      </c>
    </row>
    <row r="24" spans="2:21" ht="21.75" customHeight="1">
      <c r="B24" s="11" t="s">
        <v>54</v>
      </c>
      <c r="C24" s="37">
        <f t="shared" si="0"/>
        <v>4099.0000000000009</v>
      </c>
      <c r="D24" s="38">
        <v>376.99999999999994</v>
      </c>
      <c r="E24" s="38">
        <v>284.00000000000011</v>
      </c>
      <c r="F24" s="38">
        <v>0</v>
      </c>
      <c r="G24" s="38">
        <v>677.00000000000045</v>
      </c>
      <c r="H24" s="38">
        <v>264.99999999999994</v>
      </c>
      <c r="I24" s="38">
        <v>892.00000000000023</v>
      </c>
      <c r="J24" s="38">
        <v>23.000000000000004</v>
      </c>
      <c r="K24" s="38">
        <v>851.00000000000011</v>
      </c>
      <c r="L24" s="38">
        <v>0</v>
      </c>
      <c r="M24" s="38">
        <v>17</v>
      </c>
      <c r="N24" s="38">
        <v>0</v>
      </c>
      <c r="O24" s="38">
        <v>16</v>
      </c>
      <c r="P24" s="38">
        <v>0</v>
      </c>
      <c r="Q24" s="38">
        <v>0</v>
      </c>
      <c r="R24" s="38">
        <v>127.00000000000001</v>
      </c>
      <c r="S24" s="38">
        <v>0</v>
      </c>
      <c r="T24" s="38">
        <v>1</v>
      </c>
      <c r="U24" s="38">
        <v>569.00000000000023</v>
      </c>
    </row>
    <row r="25" spans="2:21" ht="21.75" customHeight="1">
      <c r="B25" s="11" t="s">
        <v>55</v>
      </c>
      <c r="C25" s="37">
        <f t="shared" si="0"/>
        <v>133036.99999999988</v>
      </c>
      <c r="D25" s="38">
        <v>14108.000000000011</v>
      </c>
      <c r="E25" s="38">
        <v>557.99999999999989</v>
      </c>
      <c r="F25" s="38">
        <v>18</v>
      </c>
      <c r="G25" s="38">
        <v>11322.000000000009</v>
      </c>
      <c r="H25" s="38">
        <v>10115</v>
      </c>
      <c r="I25" s="38">
        <v>26577.999999999916</v>
      </c>
      <c r="J25" s="38">
        <v>1201.0000000000014</v>
      </c>
      <c r="K25" s="38">
        <v>26548.99999999996</v>
      </c>
      <c r="L25" s="38">
        <v>201.00000000000006</v>
      </c>
      <c r="M25" s="38">
        <v>846.9999999999992</v>
      </c>
      <c r="N25" s="38">
        <v>86</v>
      </c>
      <c r="O25" s="38">
        <v>792.0000000000008</v>
      </c>
      <c r="P25" s="38">
        <v>3</v>
      </c>
      <c r="Q25" s="38">
        <v>12</v>
      </c>
      <c r="R25" s="38">
        <v>12227.99999999998</v>
      </c>
      <c r="S25" s="38">
        <v>465</v>
      </c>
      <c r="T25" s="38">
        <v>440.99999999999989</v>
      </c>
      <c r="U25" s="38">
        <v>27513.000000000015</v>
      </c>
    </row>
    <row r="26" spans="2:21" ht="21.75" customHeight="1">
      <c r="B26" s="11" t="s">
        <v>56</v>
      </c>
      <c r="C26" s="37">
        <f t="shared" si="0"/>
        <v>60279.000000000022</v>
      </c>
      <c r="D26" s="38">
        <v>7456.0000000000018</v>
      </c>
      <c r="E26" s="38">
        <v>6763.0000000000027</v>
      </c>
      <c r="F26" s="38">
        <v>8</v>
      </c>
      <c r="G26" s="38">
        <v>9945.9999999999836</v>
      </c>
      <c r="H26" s="38">
        <v>6898.0000000000018</v>
      </c>
      <c r="I26" s="38">
        <v>11419.999999999993</v>
      </c>
      <c r="J26" s="38">
        <v>113.00000000000003</v>
      </c>
      <c r="K26" s="38">
        <v>12156.000000000042</v>
      </c>
      <c r="L26" s="38">
        <v>17</v>
      </c>
      <c r="M26" s="38">
        <v>1023.0000000000002</v>
      </c>
      <c r="N26" s="38">
        <v>2</v>
      </c>
      <c r="O26" s="38">
        <v>709.00000000000011</v>
      </c>
      <c r="P26" s="38">
        <v>12</v>
      </c>
      <c r="Q26" s="38">
        <v>10</v>
      </c>
      <c r="R26" s="38">
        <v>777.99999999999989</v>
      </c>
      <c r="S26" s="38">
        <v>12.000000000000002</v>
      </c>
      <c r="T26" s="38">
        <v>50</v>
      </c>
      <c r="U26" s="38">
        <v>2906.0000000000009</v>
      </c>
    </row>
    <row r="27" spans="2:21" ht="21.75" customHeight="1">
      <c r="B27" s="11" t="s">
        <v>57</v>
      </c>
      <c r="C27" s="37">
        <f t="shared" si="0"/>
        <v>68208.000000000029</v>
      </c>
      <c r="D27" s="38">
        <v>3589.0000000000018</v>
      </c>
      <c r="E27" s="38">
        <v>510.99999999999977</v>
      </c>
      <c r="F27" s="38">
        <v>84.999999999999986</v>
      </c>
      <c r="G27" s="38">
        <v>13969.999999999998</v>
      </c>
      <c r="H27" s="38">
        <v>2803.9999999999995</v>
      </c>
      <c r="I27" s="38">
        <v>18019.000000000029</v>
      </c>
      <c r="J27" s="38">
        <v>184.00000000000006</v>
      </c>
      <c r="K27" s="38">
        <v>17482.999999999996</v>
      </c>
      <c r="L27" s="38">
        <v>30.999999999999996</v>
      </c>
      <c r="M27" s="38">
        <v>537</v>
      </c>
      <c r="N27" s="38">
        <v>8</v>
      </c>
      <c r="O27" s="38">
        <v>520.99999999999943</v>
      </c>
      <c r="P27" s="38">
        <v>5</v>
      </c>
      <c r="Q27" s="38">
        <v>1</v>
      </c>
      <c r="R27" s="38">
        <v>2118.0000000000014</v>
      </c>
      <c r="S27" s="38">
        <v>73.000000000000014</v>
      </c>
      <c r="T27" s="38">
        <v>711.00000000000057</v>
      </c>
      <c r="U27" s="38">
        <v>7557.9999999999936</v>
      </c>
    </row>
    <row r="28" spans="2:21" ht="21.75" customHeight="1">
      <c r="B28" s="11" t="s">
        <v>58</v>
      </c>
      <c r="C28" s="37">
        <f t="shared" si="0"/>
        <v>17750.999999999993</v>
      </c>
      <c r="D28" s="38">
        <v>377.99999999999983</v>
      </c>
      <c r="E28" s="38">
        <v>93</v>
      </c>
      <c r="F28" s="38">
        <v>49</v>
      </c>
      <c r="G28" s="38">
        <v>137</v>
      </c>
      <c r="H28" s="38">
        <v>73</v>
      </c>
      <c r="I28" s="38">
        <v>1628.9999999999998</v>
      </c>
      <c r="J28" s="38">
        <v>85</v>
      </c>
      <c r="K28" s="38">
        <v>1735.0000000000007</v>
      </c>
      <c r="L28" s="38">
        <v>21</v>
      </c>
      <c r="M28" s="38">
        <v>374.99999999999989</v>
      </c>
      <c r="N28" s="38">
        <v>20</v>
      </c>
      <c r="O28" s="38">
        <v>137.00000000000009</v>
      </c>
      <c r="P28" s="38">
        <v>46</v>
      </c>
      <c r="Q28" s="38">
        <v>12</v>
      </c>
      <c r="R28" s="38">
        <v>842</v>
      </c>
      <c r="S28" s="38">
        <v>68.000000000000014</v>
      </c>
      <c r="T28" s="38">
        <v>219.00000000000003</v>
      </c>
      <c r="U28" s="38">
        <v>11831.999999999991</v>
      </c>
    </row>
    <row r="29" spans="2:21" ht="21.75" customHeight="1">
      <c r="B29" s="11" t="s">
        <v>59</v>
      </c>
      <c r="C29" s="37">
        <f t="shared" si="0"/>
        <v>4337.9999999999982</v>
      </c>
      <c r="D29" s="38">
        <v>533.00000000000011</v>
      </c>
      <c r="E29" s="38">
        <v>55.999999999999986</v>
      </c>
      <c r="F29" s="38">
        <v>16</v>
      </c>
      <c r="G29" s="38">
        <v>155</v>
      </c>
      <c r="H29" s="38">
        <v>122</v>
      </c>
      <c r="I29" s="38">
        <v>524</v>
      </c>
      <c r="J29" s="38">
        <v>74</v>
      </c>
      <c r="K29" s="38">
        <v>563</v>
      </c>
      <c r="L29" s="38">
        <v>3</v>
      </c>
      <c r="M29" s="38">
        <v>75</v>
      </c>
      <c r="N29" s="38">
        <v>2</v>
      </c>
      <c r="O29" s="38">
        <v>18</v>
      </c>
      <c r="P29" s="38">
        <v>5</v>
      </c>
      <c r="Q29" s="38">
        <v>0</v>
      </c>
      <c r="R29" s="38">
        <v>383</v>
      </c>
      <c r="S29" s="38">
        <v>6</v>
      </c>
      <c r="T29" s="38">
        <v>23</v>
      </c>
      <c r="U29" s="38">
        <v>1779.9999999999986</v>
      </c>
    </row>
    <row r="30" spans="2:21" ht="21.75" customHeight="1">
      <c r="B30" s="11" t="s">
        <v>60</v>
      </c>
      <c r="C30" s="37">
        <f t="shared" si="0"/>
        <v>26982.999999999985</v>
      </c>
      <c r="D30" s="38">
        <v>2240.0000000000005</v>
      </c>
      <c r="E30" s="38">
        <v>91.000000000000014</v>
      </c>
      <c r="F30" s="38">
        <v>19</v>
      </c>
      <c r="G30" s="38">
        <v>1691.9999999999989</v>
      </c>
      <c r="H30" s="38">
        <v>1310.9999999999998</v>
      </c>
      <c r="I30" s="38">
        <v>6022.9999999999964</v>
      </c>
      <c r="J30" s="38">
        <v>570</v>
      </c>
      <c r="K30" s="38">
        <v>5120.9999999999909</v>
      </c>
      <c r="L30" s="38">
        <v>10</v>
      </c>
      <c r="M30" s="38">
        <v>1050.9999999999998</v>
      </c>
      <c r="N30" s="38">
        <v>175</v>
      </c>
      <c r="O30" s="38">
        <v>345.99999999999989</v>
      </c>
      <c r="P30" s="38">
        <v>14</v>
      </c>
      <c r="Q30" s="38">
        <v>0</v>
      </c>
      <c r="R30" s="38">
        <v>2138.0000000000005</v>
      </c>
      <c r="S30" s="38">
        <v>25</v>
      </c>
      <c r="T30" s="38">
        <v>284</v>
      </c>
      <c r="U30" s="38">
        <v>5872.9999999999991</v>
      </c>
    </row>
    <row r="31" spans="2:21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ht="4.5" customHeight="1"/>
    <row r="33" spans="2:2">
      <c r="B33" s="104"/>
    </row>
  </sheetData>
  <mergeCells count="5">
    <mergeCell ref="B3:U3"/>
    <mergeCell ref="B5:U5"/>
    <mergeCell ref="B6:U6"/>
    <mergeCell ref="B8:B10"/>
    <mergeCell ref="C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DED6-1361-4F6B-884B-1DC7A781845B}">
  <sheetPr>
    <tabColor theme="1" tint="0.499984740745262"/>
  </sheetPr>
  <dimension ref="G36"/>
  <sheetViews>
    <sheetView showGridLines="0" topLeftCell="A10" workbookViewId="0">
      <selection activeCell="I8" sqref="I8"/>
    </sheetView>
  </sheetViews>
  <sheetFormatPr defaultRowHeight="15"/>
  <cols>
    <col min="7" max="7" width="33.5703125" bestFit="1" customWidth="1"/>
  </cols>
  <sheetData>
    <row r="36" spans="7:7">
      <c r="G36" s="140" t="s">
        <v>439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D3D3F5"/>
    <pageSetUpPr fitToPage="1"/>
  </sheetPr>
  <dimension ref="B2:M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4" width="8.85546875" style="15" bestFit="1" customWidth="1"/>
    <col min="5" max="5" width="8.5703125" style="115" customWidth="1"/>
    <col min="6" max="6" width="7" style="15" customWidth="1"/>
    <col min="7" max="7" width="8.140625" style="15" customWidth="1"/>
    <col min="8" max="8" width="9.28515625" style="15" customWidth="1"/>
    <col min="9" max="9" width="11.7109375" style="15" bestFit="1" customWidth="1"/>
    <col min="10" max="10" width="8.85546875" style="115" customWidth="1"/>
    <col min="11" max="11" width="9.28515625" style="15" customWidth="1"/>
    <col min="12" max="12" width="10.42578125" style="15" customWidth="1"/>
    <col min="13" max="13" width="11.7109375" style="15" customWidth="1"/>
    <col min="14" max="14" width="3.42578125" style="15" customWidth="1"/>
    <col min="15" max="16384" width="9.140625" style="15"/>
  </cols>
  <sheetData>
    <row r="2" spans="2:13">
      <c r="C2" s="14"/>
      <c r="D2" s="14"/>
      <c r="E2" s="14"/>
      <c r="M2" s="14" t="s">
        <v>281</v>
      </c>
    </row>
    <row r="3" spans="2:13" ht="39" customHeight="1">
      <c r="B3" s="145" t="s">
        <v>355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3.75" customHeight="1"/>
    <row r="5" spans="2:13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3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19</v>
      </c>
    </row>
    <row r="7" spans="2:13" ht="3" customHeight="1"/>
    <row r="8" spans="2:13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3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3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>
      <c r="B12" s="157"/>
      <c r="C12" s="157"/>
      <c r="D12" s="173"/>
      <c r="E12" s="174"/>
      <c r="F12" s="21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>
      <c r="B13" s="17"/>
      <c r="C13" s="17"/>
      <c r="D13" s="17"/>
      <c r="E13" s="123"/>
      <c r="F13" s="17"/>
      <c r="G13" s="17"/>
      <c r="H13" s="17"/>
      <c r="I13" s="17"/>
      <c r="J13" s="123"/>
      <c r="K13" s="17"/>
      <c r="L13" s="17"/>
      <c r="M13" s="17"/>
    </row>
    <row r="14" spans="2:13" ht="20.25" customHeight="1">
      <c r="C14" s="5" t="s">
        <v>19</v>
      </c>
      <c r="D14" s="37">
        <f>+E14+F14</f>
        <v>100916.00000000016</v>
      </c>
      <c r="E14" s="37">
        <v>25967.999999999902</v>
      </c>
      <c r="F14" s="37">
        <v>74948.000000000262</v>
      </c>
      <c r="G14" s="37">
        <v>6678.0000000000255</v>
      </c>
      <c r="H14" s="37">
        <v>46411.000000000233</v>
      </c>
      <c r="I14" s="37">
        <v>21859.000000000044</v>
      </c>
      <c r="J14" s="37">
        <v>2410108.9999999851</v>
      </c>
      <c r="K14" s="37">
        <v>13993.999999999922</v>
      </c>
      <c r="L14" s="37">
        <v>607697.99999999942</v>
      </c>
      <c r="M14" s="37">
        <v>1788417.0000000009</v>
      </c>
    </row>
    <row r="15" spans="2:13" ht="20.25" customHeight="1">
      <c r="B15" s="7" t="s">
        <v>20</v>
      </c>
      <c r="C15" s="8" t="s">
        <v>26</v>
      </c>
      <c r="D15" s="37">
        <f t="shared" ref="D15:D58" si="0">+E15+F15</f>
        <v>1709</v>
      </c>
      <c r="E15" s="37">
        <v>285.99999999999989</v>
      </c>
      <c r="F15" s="37">
        <v>1423</v>
      </c>
      <c r="G15" s="38">
        <v>103.00000000000004</v>
      </c>
      <c r="H15" s="38">
        <v>850.99999999999977</v>
      </c>
      <c r="I15" s="38">
        <v>468.9999999999996</v>
      </c>
      <c r="J15" s="37">
        <v>53499.999999999993</v>
      </c>
      <c r="K15" s="38">
        <v>217.00000000000011</v>
      </c>
      <c r="L15" s="38">
        <v>11764.000000000002</v>
      </c>
      <c r="M15" s="38">
        <v>41518.999999999964</v>
      </c>
    </row>
    <row r="16" spans="2:13" ht="20.25" customHeight="1">
      <c r="B16" s="7" t="s">
        <v>0</v>
      </c>
      <c r="C16" s="8" t="s">
        <v>21</v>
      </c>
      <c r="D16" s="37">
        <f t="shared" si="0"/>
        <v>587.00000000000011</v>
      </c>
      <c r="E16" s="37">
        <v>138.00000000000009</v>
      </c>
      <c r="F16" s="37">
        <v>449.00000000000006</v>
      </c>
      <c r="G16" s="38">
        <v>26.000000000000014</v>
      </c>
      <c r="H16" s="38">
        <v>247.99999999999997</v>
      </c>
      <c r="I16" s="38">
        <v>175.00000000000006</v>
      </c>
      <c r="J16" s="37">
        <v>18601.999999999989</v>
      </c>
      <c r="K16" s="38">
        <v>54</v>
      </c>
      <c r="L16" s="38">
        <v>3812.9999999999986</v>
      </c>
      <c r="M16" s="38">
        <v>14734.999999999996</v>
      </c>
    </row>
    <row r="17" spans="2:13" ht="20.25" customHeight="1">
      <c r="B17" s="7" t="s">
        <v>1</v>
      </c>
      <c r="C17" s="8" t="s">
        <v>22</v>
      </c>
      <c r="D17" s="37">
        <f t="shared" si="0"/>
        <v>29535</v>
      </c>
      <c r="E17" s="37">
        <f>+SUM(E18:E41)</f>
        <v>7330</v>
      </c>
      <c r="F17" s="37">
        <f t="shared" ref="F17:M17" si="1">+SUM(F18:F41)</f>
        <v>22205</v>
      </c>
      <c r="G17" s="38">
        <f t="shared" si="1"/>
        <v>2160.9999999999991</v>
      </c>
      <c r="H17" s="38">
        <f t="shared" si="1"/>
        <v>14393.000000000011</v>
      </c>
      <c r="I17" s="38">
        <f t="shared" si="1"/>
        <v>5650.9999999999982</v>
      </c>
      <c r="J17" s="37">
        <f t="shared" si="1"/>
        <v>635203.99999999977</v>
      </c>
      <c r="K17" s="38">
        <f t="shared" si="1"/>
        <v>4520.9999999999982</v>
      </c>
      <c r="L17" s="38">
        <f t="shared" si="1"/>
        <v>186253.99999999991</v>
      </c>
      <c r="M17" s="38">
        <f t="shared" si="1"/>
        <v>444429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4</v>
      </c>
      <c r="E18" s="121">
        <v>1</v>
      </c>
      <c r="F18" s="119">
        <v>3</v>
      </c>
      <c r="G18" s="119">
        <v>0</v>
      </c>
      <c r="H18" s="119">
        <v>2</v>
      </c>
      <c r="I18" s="119">
        <v>1</v>
      </c>
      <c r="J18" s="121">
        <v>76</v>
      </c>
      <c r="K18" s="119">
        <v>0</v>
      </c>
      <c r="L18" s="119">
        <v>26</v>
      </c>
      <c r="M18" s="119">
        <v>50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3790.9999999999964</v>
      </c>
      <c r="E19" s="121">
        <v>845.99999999999932</v>
      </c>
      <c r="F19" s="119">
        <v>2944.9999999999973</v>
      </c>
      <c r="G19" s="119">
        <v>213.00000000000006</v>
      </c>
      <c r="H19" s="119">
        <v>1983.9999999999993</v>
      </c>
      <c r="I19" s="119">
        <v>748.00000000000023</v>
      </c>
      <c r="J19" s="121">
        <v>85286.999999999971</v>
      </c>
      <c r="K19" s="119">
        <v>463.99999999999955</v>
      </c>
      <c r="L19" s="119">
        <v>25683.99999999996</v>
      </c>
      <c r="M19" s="119">
        <v>59139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567.00000000000011</v>
      </c>
      <c r="E20" s="121">
        <v>168.00000000000006</v>
      </c>
      <c r="F20" s="119">
        <v>399.00000000000006</v>
      </c>
      <c r="G20" s="119">
        <v>35.999999999999979</v>
      </c>
      <c r="H20" s="119">
        <v>239.99999999999997</v>
      </c>
      <c r="I20" s="119">
        <v>123</v>
      </c>
      <c r="J20" s="121">
        <v>11773.999999999998</v>
      </c>
      <c r="K20" s="119">
        <v>80.000000000000043</v>
      </c>
      <c r="L20" s="119">
        <v>3034.9999999999977</v>
      </c>
      <c r="M20" s="119">
        <v>8659.0000000000036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11</v>
      </c>
      <c r="E21" s="121">
        <v>10</v>
      </c>
      <c r="F21" s="119">
        <v>1</v>
      </c>
      <c r="G21" s="119">
        <v>0</v>
      </c>
      <c r="H21" s="119">
        <v>0</v>
      </c>
      <c r="I21" s="119">
        <v>1</v>
      </c>
      <c r="J21" s="121">
        <v>51</v>
      </c>
      <c r="K21" s="119">
        <v>0</v>
      </c>
      <c r="L21" s="119">
        <v>0</v>
      </c>
      <c r="M21" s="119">
        <v>51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1777</v>
      </c>
      <c r="E22" s="121">
        <v>471.99999999999966</v>
      </c>
      <c r="F22" s="119">
        <v>1305.0000000000002</v>
      </c>
      <c r="G22" s="119">
        <v>113.00000000000001</v>
      </c>
      <c r="H22" s="119">
        <v>859</v>
      </c>
      <c r="I22" s="119">
        <v>333.00000000000006</v>
      </c>
      <c r="J22" s="121">
        <v>38409.999999999985</v>
      </c>
      <c r="K22" s="119">
        <v>254.00000000000011</v>
      </c>
      <c r="L22" s="119">
        <v>11292.999999999991</v>
      </c>
      <c r="M22" s="119">
        <v>26863.000000000007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908.00000000000023</v>
      </c>
      <c r="E23" s="121">
        <v>313.00000000000006</v>
      </c>
      <c r="F23" s="119">
        <v>595.00000000000023</v>
      </c>
      <c r="G23" s="119">
        <v>48.999999999999993</v>
      </c>
      <c r="H23" s="119">
        <v>375.99999999999989</v>
      </c>
      <c r="I23" s="119">
        <v>169.99999999999991</v>
      </c>
      <c r="J23" s="121">
        <v>18297</v>
      </c>
      <c r="K23" s="119">
        <v>105</v>
      </c>
      <c r="L23" s="119">
        <v>5341.9999999999982</v>
      </c>
      <c r="M23" s="119">
        <v>12849.999999999989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886.99999999999966</v>
      </c>
      <c r="E24" s="121">
        <v>150.00000000000003</v>
      </c>
      <c r="F24" s="119">
        <v>736.99999999999966</v>
      </c>
      <c r="G24" s="119">
        <v>58.999999999999986</v>
      </c>
      <c r="H24" s="119">
        <v>481.00000000000006</v>
      </c>
      <c r="I24" s="119">
        <v>197.0000000000002</v>
      </c>
      <c r="J24" s="121">
        <v>20937.000000000004</v>
      </c>
      <c r="K24" s="119">
        <v>122.99999999999994</v>
      </c>
      <c r="L24" s="119">
        <v>6377.9999999999973</v>
      </c>
      <c r="M24" s="119">
        <v>14435.999999999996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1492.0000000000005</v>
      </c>
      <c r="E25" s="121">
        <v>343.99999999999989</v>
      </c>
      <c r="F25" s="119">
        <v>1148.0000000000007</v>
      </c>
      <c r="G25" s="119">
        <v>112.99999999999989</v>
      </c>
      <c r="H25" s="119">
        <v>671.0000000000008</v>
      </c>
      <c r="I25" s="119">
        <v>363.99999999999966</v>
      </c>
      <c r="J25" s="121">
        <v>38898.000000000007</v>
      </c>
      <c r="K25" s="119">
        <v>209.00000000000006</v>
      </c>
      <c r="L25" s="119">
        <v>9400.9999999999945</v>
      </c>
      <c r="M25" s="119">
        <v>29288.000000000015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796.00000000000057</v>
      </c>
      <c r="E26" s="121">
        <v>320.00000000000023</v>
      </c>
      <c r="F26" s="119">
        <v>476.00000000000034</v>
      </c>
      <c r="G26" s="119">
        <v>39.000000000000036</v>
      </c>
      <c r="H26" s="119">
        <v>319.00000000000006</v>
      </c>
      <c r="I26" s="119">
        <v>118.00000000000003</v>
      </c>
      <c r="J26" s="121">
        <v>13143.000000000002</v>
      </c>
      <c r="K26" s="119">
        <v>76.000000000000043</v>
      </c>
      <c r="L26" s="119">
        <v>4207.9999999999991</v>
      </c>
      <c r="M26" s="119">
        <v>8859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259</v>
      </c>
      <c r="E27" s="121">
        <v>49.000000000000007</v>
      </c>
      <c r="F27" s="119">
        <v>209.99999999999997</v>
      </c>
      <c r="G27" s="119">
        <v>23.000000000000018</v>
      </c>
      <c r="H27" s="119">
        <v>117.99999999999999</v>
      </c>
      <c r="I27" s="119">
        <v>69.000000000000057</v>
      </c>
      <c r="J27" s="121">
        <v>8631</v>
      </c>
      <c r="K27" s="119">
        <v>42.999999999999993</v>
      </c>
      <c r="L27" s="119">
        <v>1518.9999999999998</v>
      </c>
      <c r="M27" s="119">
        <v>7068.9999999999973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19</v>
      </c>
      <c r="E28" s="121">
        <v>10</v>
      </c>
      <c r="F28" s="119">
        <v>9</v>
      </c>
      <c r="G28" s="119">
        <v>1</v>
      </c>
      <c r="H28" s="119">
        <v>6.9999999999999991</v>
      </c>
      <c r="I28" s="119">
        <v>1</v>
      </c>
      <c r="J28" s="121">
        <v>130</v>
      </c>
      <c r="K28" s="119">
        <v>3</v>
      </c>
      <c r="L28" s="119">
        <v>93.000000000000014</v>
      </c>
      <c r="M28" s="119">
        <v>34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492.00000000000006</v>
      </c>
      <c r="E29" s="121">
        <v>116.99999999999999</v>
      </c>
      <c r="F29" s="119">
        <v>375.00000000000006</v>
      </c>
      <c r="G29" s="119">
        <v>36.000000000000021</v>
      </c>
      <c r="H29" s="119">
        <v>237</v>
      </c>
      <c r="I29" s="119">
        <v>101.99999999999994</v>
      </c>
      <c r="J29" s="121">
        <v>11597.999999999993</v>
      </c>
      <c r="K29" s="119">
        <v>74.999999999999986</v>
      </c>
      <c r="L29" s="119">
        <v>3221</v>
      </c>
      <c r="M29" s="119">
        <v>8302.0000000000018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322.99999999999989</v>
      </c>
      <c r="E30" s="121">
        <v>110.99999999999999</v>
      </c>
      <c r="F30" s="119">
        <v>211.99999999999991</v>
      </c>
      <c r="G30" s="119">
        <v>14.999999999999993</v>
      </c>
      <c r="H30" s="119">
        <v>128.99999999999997</v>
      </c>
      <c r="I30" s="119">
        <v>67.999999999999986</v>
      </c>
      <c r="J30" s="121">
        <v>6420.0000000000009</v>
      </c>
      <c r="K30" s="119">
        <v>31.999999999999986</v>
      </c>
      <c r="L30" s="119">
        <v>1638.0000000000002</v>
      </c>
      <c r="M30" s="119">
        <v>4750.0000000000009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1764.9999999999995</v>
      </c>
      <c r="E31" s="121">
        <v>524.99999999999966</v>
      </c>
      <c r="F31" s="119">
        <v>1240</v>
      </c>
      <c r="G31" s="119">
        <v>92.000000000000043</v>
      </c>
      <c r="H31" s="119">
        <v>866.99999999999977</v>
      </c>
      <c r="I31" s="119">
        <v>280.99999999999977</v>
      </c>
      <c r="J31" s="121">
        <v>34973.999999999985</v>
      </c>
      <c r="K31" s="119">
        <v>181</v>
      </c>
      <c r="L31" s="119">
        <v>11386.999999999998</v>
      </c>
      <c r="M31" s="119">
        <v>23406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2537.0000000000009</v>
      </c>
      <c r="E32" s="121">
        <v>468.99999999999977</v>
      </c>
      <c r="F32" s="119">
        <v>2068.0000000000009</v>
      </c>
      <c r="G32" s="119">
        <v>188.00000000000003</v>
      </c>
      <c r="H32" s="119">
        <v>1379.9999999999993</v>
      </c>
      <c r="I32" s="119">
        <v>499.99999999999955</v>
      </c>
      <c r="J32" s="121">
        <v>58246.99999999992</v>
      </c>
      <c r="K32" s="119">
        <v>401.00000000000006</v>
      </c>
      <c r="L32" s="119">
        <v>18217.999999999985</v>
      </c>
      <c r="M32" s="119">
        <v>39627.999999999993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868.00000000000023</v>
      </c>
      <c r="E33" s="121">
        <v>286</v>
      </c>
      <c r="F33" s="119">
        <v>582.00000000000023</v>
      </c>
      <c r="G33" s="119">
        <v>49.999999999999986</v>
      </c>
      <c r="H33" s="119">
        <v>366.00000000000017</v>
      </c>
      <c r="I33" s="119">
        <v>166</v>
      </c>
      <c r="J33" s="121">
        <v>15591</v>
      </c>
      <c r="K33" s="119">
        <v>101</v>
      </c>
      <c r="L33" s="119">
        <v>4637.9999999999991</v>
      </c>
      <c r="M33" s="119">
        <v>10852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5791.0000000000009</v>
      </c>
      <c r="E34" s="121">
        <v>1169.0000000000018</v>
      </c>
      <c r="F34" s="119">
        <v>4621.9999999999991</v>
      </c>
      <c r="G34" s="119">
        <v>513.99999999999932</v>
      </c>
      <c r="H34" s="119">
        <v>2996.0000000000114</v>
      </c>
      <c r="I34" s="119">
        <v>1111.9999999999991</v>
      </c>
      <c r="J34" s="121">
        <v>127821.99999999994</v>
      </c>
      <c r="K34" s="119">
        <v>1061.9999999999989</v>
      </c>
      <c r="L34" s="119">
        <v>37774.999999999985</v>
      </c>
      <c r="M34" s="119">
        <v>88984.999999999971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219</v>
      </c>
      <c r="E35" s="121">
        <v>76.000000000000014</v>
      </c>
      <c r="F35" s="119">
        <v>143</v>
      </c>
      <c r="G35" s="119">
        <v>14</v>
      </c>
      <c r="H35" s="119">
        <v>98.999999999999972</v>
      </c>
      <c r="I35" s="119">
        <v>29.999999999999993</v>
      </c>
      <c r="J35" s="121">
        <v>3553.0000000000005</v>
      </c>
      <c r="K35" s="119">
        <v>32</v>
      </c>
      <c r="L35" s="119">
        <v>1205.0000000000002</v>
      </c>
      <c r="M35" s="119">
        <v>2316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705</v>
      </c>
      <c r="E36" s="121">
        <v>183.99999999999997</v>
      </c>
      <c r="F36" s="119">
        <v>521</v>
      </c>
      <c r="G36" s="119">
        <v>61.000000000000007</v>
      </c>
      <c r="H36" s="119">
        <v>334</v>
      </c>
      <c r="I36" s="119">
        <v>125.99999999999997</v>
      </c>
      <c r="J36" s="121">
        <v>14082.000000000004</v>
      </c>
      <c r="K36" s="119">
        <v>130.99999999999997</v>
      </c>
      <c r="L36" s="119">
        <v>4286.0000000000009</v>
      </c>
      <c r="M36" s="119">
        <v>9664.9999999999964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1831.9999999999989</v>
      </c>
      <c r="E37" s="121">
        <v>508.99999999999994</v>
      </c>
      <c r="F37" s="119">
        <v>1322.9999999999989</v>
      </c>
      <c r="G37" s="119">
        <v>168.00000000000006</v>
      </c>
      <c r="H37" s="119">
        <v>848.00000000000023</v>
      </c>
      <c r="I37" s="119">
        <v>307.00000000000028</v>
      </c>
      <c r="J37" s="121">
        <v>35829</v>
      </c>
      <c r="K37" s="119">
        <v>354.00000000000011</v>
      </c>
      <c r="L37" s="119">
        <v>10659</v>
      </c>
      <c r="M37" s="119">
        <v>24815.999999999985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1728.0000000000005</v>
      </c>
      <c r="E38" s="121">
        <v>576</v>
      </c>
      <c r="F38" s="119">
        <v>1152.0000000000005</v>
      </c>
      <c r="G38" s="119">
        <v>128</v>
      </c>
      <c r="H38" s="119">
        <v>718.00000000000023</v>
      </c>
      <c r="I38" s="119">
        <v>305.99999999999994</v>
      </c>
      <c r="J38" s="121">
        <v>31564.999999999975</v>
      </c>
      <c r="K38" s="119">
        <v>255.00000000000003</v>
      </c>
      <c r="L38" s="119">
        <v>8790</v>
      </c>
      <c r="M38" s="119">
        <v>22519.999999999993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455.99999999999989</v>
      </c>
      <c r="E39" s="121">
        <v>126.99999999999999</v>
      </c>
      <c r="F39" s="119">
        <v>328.99999999999989</v>
      </c>
      <c r="G39" s="119">
        <v>44</v>
      </c>
      <c r="H39" s="119">
        <v>229</v>
      </c>
      <c r="I39" s="119">
        <v>56.000000000000014</v>
      </c>
      <c r="J39" s="121">
        <v>8021</v>
      </c>
      <c r="K39" s="119">
        <v>93</v>
      </c>
      <c r="L39" s="119">
        <v>2755.0000000000009</v>
      </c>
      <c r="M39" s="119">
        <v>5173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1651.0000000000014</v>
      </c>
      <c r="E40" s="121">
        <v>231.00000000000011</v>
      </c>
      <c r="F40" s="119">
        <v>1420.0000000000011</v>
      </c>
      <c r="G40" s="119">
        <v>149.99999999999994</v>
      </c>
      <c r="H40" s="119">
        <v>902.99999999999943</v>
      </c>
      <c r="I40" s="119">
        <v>366.9999999999996</v>
      </c>
      <c r="J40" s="121">
        <v>41090.000000000015</v>
      </c>
      <c r="K40" s="119">
        <v>330.00000000000011</v>
      </c>
      <c r="L40" s="119">
        <v>12014.999999999996</v>
      </c>
      <c r="M40" s="119">
        <v>28744.999999999985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657.00000000000023</v>
      </c>
      <c r="E41" s="121">
        <v>267</v>
      </c>
      <c r="F41" s="119">
        <v>390.00000000000017</v>
      </c>
      <c r="G41" s="119">
        <v>55.000000000000007</v>
      </c>
      <c r="H41" s="119">
        <v>229.99999999999994</v>
      </c>
      <c r="I41" s="119">
        <v>105.00000000000003</v>
      </c>
      <c r="J41" s="121">
        <v>10778.000000000004</v>
      </c>
      <c r="K41" s="119">
        <v>116.99999999999994</v>
      </c>
      <c r="L41" s="119">
        <v>2688.0000000000009</v>
      </c>
      <c r="M41" s="119">
        <v>7973.0000000000027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64</v>
      </c>
      <c r="E42" s="37">
        <v>31</v>
      </c>
      <c r="F42" s="38">
        <v>33</v>
      </c>
      <c r="G42" s="38">
        <v>2</v>
      </c>
      <c r="H42" s="38">
        <v>14</v>
      </c>
      <c r="I42" s="38">
        <v>17.000000000000004</v>
      </c>
      <c r="J42" s="37">
        <v>2009.0000000000002</v>
      </c>
      <c r="K42" s="38">
        <v>3.0000000000000004</v>
      </c>
      <c r="L42" s="38">
        <v>230.99999999999997</v>
      </c>
      <c r="M42" s="38">
        <v>1774.9999999999998</v>
      </c>
    </row>
    <row r="43" spans="2:13" ht="20.25" customHeight="1">
      <c r="B43" s="7" t="s">
        <v>3</v>
      </c>
      <c r="C43" s="8" t="s">
        <v>27</v>
      </c>
      <c r="D43" s="37">
        <f t="shared" si="0"/>
        <v>2681</v>
      </c>
      <c r="E43" s="37">
        <v>776.9999999999992</v>
      </c>
      <c r="F43" s="38">
        <v>1904.0000000000007</v>
      </c>
      <c r="G43" s="38">
        <v>171.00000000000006</v>
      </c>
      <c r="H43" s="38">
        <v>1170.9999999999993</v>
      </c>
      <c r="I43" s="38">
        <v>562</v>
      </c>
      <c r="J43" s="37">
        <v>58367.000000000007</v>
      </c>
      <c r="K43" s="38">
        <v>368.00000000000028</v>
      </c>
      <c r="L43" s="38">
        <v>15039.000000000013</v>
      </c>
      <c r="M43" s="38">
        <v>42959.999999999971</v>
      </c>
    </row>
    <row r="44" spans="2:13" ht="20.25" customHeight="1">
      <c r="B44" s="7" t="s">
        <v>4</v>
      </c>
      <c r="C44" s="8" t="s">
        <v>23</v>
      </c>
      <c r="D44" s="37">
        <f t="shared" si="0"/>
        <v>11702.000000000029</v>
      </c>
      <c r="E44" s="37">
        <v>1563.999999999998</v>
      </c>
      <c r="F44" s="38">
        <v>10138.000000000031</v>
      </c>
      <c r="G44" s="38">
        <v>688.9999999999975</v>
      </c>
      <c r="H44" s="38">
        <v>5786.9999999999982</v>
      </c>
      <c r="I44" s="38">
        <v>3661.9999999999945</v>
      </c>
      <c r="J44" s="37">
        <v>402164.99999999936</v>
      </c>
      <c r="K44" s="38">
        <v>1437.0000000000016</v>
      </c>
      <c r="L44" s="38">
        <v>80090.000000000218</v>
      </c>
      <c r="M44" s="38">
        <v>320637.99999999953</v>
      </c>
    </row>
    <row r="45" spans="2:13" ht="20.25" customHeight="1">
      <c r="B45" s="7" t="s">
        <v>5</v>
      </c>
      <c r="C45" s="9" t="s">
        <v>162</v>
      </c>
      <c r="D45" s="37">
        <f t="shared" si="0"/>
        <v>14555.999999999989</v>
      </c>
      <c r="E45" s="37">
        <v>4301.0000000000073</v>
      </c>
      <c r="F45" s="38">
        <v>10254.999999999982</v>
      </c>
      <c r="G45" s="38">
        <v>951.99999999999272</v>
      </c>
      <c r="H45" s="38">
        <v>6542.9999999999945</v>
      </c>
      <c r="I45" s="38">
        <v>2759.9999999999886</v>
      </c>
      <c r="J45" s="37">
        <v>313987</v>
      </c>
      <c r="K45" s="38">
        <v>2001</v>
      </c>
      <c r="L45" s="38">
        <v>84476.000000000175</v>
      </c>
      <c r="M45" s="38">
        <v>227509.99999999977</v>
      </c>
    </row>
    <row r="46" spans="2:13" ht="20.25" customHeight="1">
      <c r="B46" s="7" t="s">
        <v>6</v>
      </c>
      <c r="C46" s="9" t="s">
        <v>24</v>
      </c>
      <c r="D46" s="37">
        <f t="shared" si="0"/>
        <v>7709.0000000000018</v>
      </c>
      <c r="E46" s="37">
        <v>1389.0000000000025</v>
      </c>
      <c r="F46" s="38">
        <v>6319.9999999999991</v>
      </c>
      <c r="G46" s="38">
        <v>586</v>
      </c>
      <c r="H46" s="38">
        <v>3886.9999999999936</v>
      </c>
      <c r="I46" s="38">
        <v>1847.000000000002</v>
      </c>
      <c r="J46" s="37">
        <v>204257.00000000012</v>
      </c>
      <c r="K46" s="38">
        <v>1298.9999999999993</v>
      </c>
      <c r="L46" s="38">
        <v>47796.000000000087</v>
      </c>
      <c r="M46" s="38">
        <v>155161.99999999968</v>
      </c>
    </row>
    <row r="47" spans="2:13" ht="20.25" customHeight="1">
      <c r="B47" s="7" t="s">
        <v>7</v>
      </c>
      <c r="C47" s="9" t="s">
        <v>31</v>
      </c>
      <c r="D47" s="37">
        <f t="shared" si="0"/>
        <v>5519.9999999999945</v>
      </c>
      <c r="E47" s="37">
        <v>1151.9999999999975</v>
      </c>
      <c r="F47" s="38">
        <v>4367.9999999999973</v>
      </c>
      <c r="G47" s="38">
        <v>343.99999999999983</v>
      </c>
      <c r="H47" s="38">
        <v>2909</v>
      </c>
      <c r="I47" s="38">
        <v>1115.0000000000002</v>
      </c>
      <c r="J47" s="37">
        <v>128622.99999999994</v>
      </c>
      <c r="K47" s="38">
        <v>709.00000000000125</v>
      </c>
      <c r="L47" s="38">
        <v>38134.000000000015</v>
      </c>
      <c r="M47" s="38">
        <v>89779.999999999651</v>
      </c>
    </row>
    <row r="48" spans="2:13" ht="20.25" customHeight="1">
      <c r="B48" s="7" t="s">
        <v>8</v>
      </c>
      <c r="C48" s="9" t="s">
        <v>456</v>
      </c>
      <c r="D48" s="37">
        <f t="shared" si="0"/>
        <v>475</v>
      </c>
      <c r="E48" s="37">
        <v>177.00000000000009</v>
      </c>
      <c r="F48" s="38">
        <v>297.99999999999994</v>
      </c>
      <c r="G48" s="38">
        <v>34</v>
      </c>
      <c r="H48" s="38">
        <v>165.00000000000009</v>
      </c>
      <c r="I48" s="38">
        <v>99.000000000000043</v>
      </c>
      <c r="J48" s="37">
        <v>11388.000000000005</v>
      </c>
      <c r="K48" s="38">
        <v>62.999999999999972</v>
      </c>
      <c r="L48" s="38">
        <v>2238</v>
      </c>
      <c r="M48" s="38">
        <v>9087</v>
      </c>
    </row>
    <row r="49" spans="2:13" ht="20.25" customHeight="1">
      <c r="B49" s="7" t="s">
        <v>9</v>
      </c>
      <c r="C49" s="9" t="s">
        <v>29</v>
      </c>
      <c r="D49" s="37">
        <f t="shared" si="0"/>
        <v>380.99999999999972</v>
      </c>
      <c r="E49" s="37">
        <v>200.99999999999986</v>
      </c>
      <c r="F49" s="38">
        <v>179.99999999999986</v>
      </c>
      <c r="G49" s="38">
        <v>31.999999999999972</v>
      </c>
      <c r="H49" s="38">
        <v>94.000000000000043</v>
      </c>
      <c r="I49" s="38">
        <v>54.000000000000036</v>
      </c>
      <c r="J49" s="37">
        <v>5707.9999999999991</v>
      </c>
      <c r="K49" s="38">
        <v>56.000000000000057</v>
      </c>
      <c r="L49" s="38">
        <v>1301.0000000000016</v>
      </c>
      <c r="M49" s="38">
        <v>4351</v>
      </c>
    </row>
    <row r="50" spans="2:13" ht="20.25" customHeight="1">
      <c r="B50" s="7" t="s">
        <v>10</v>
      </c>
      <c r="C50" s="9" t="s">
        <v>30</v>
      </c>
      <c r="D50" s="37">
        <f t="shared" si="0"/>
        <v>332.00000000000011</v>
      </c>
      <c r="E50" s="37">
        <v>59.000000000000007</v>
      </c>
      <c r="F50" s="38">
        <v>273.00000000000011</v>
      </c>
      <c r="G50" s="38">
        <v>16.000000000000004</v>
      </c>
      <c r="H50" s="38">
        <v>164.00000000000009</v>
      </c>
      <c r="I50" s="38">
        <v>92.999999999999986</v>
      </c>
      <c r="J50" s="37">
        <v>10302.000000000002</v>
      </c>
      <c r="K50" s="38">
        <v>35.999999999999986</v>
      </c>
      <c r="L50" s="38">
        <v>2157.9999999999991</v>
      </c>
      <c r="M50" s="38">
        <v>8108.0000000000009</v>
      </c>
    </row>
    <row r="51" spans="2:13" ht="20.25" customHeight="1">
      <c r="B51" s="7" t="s">
        <v>11</v>
      </c>
      <c r="C51" s="9" t="s">
        <v>32</v>
      </c>
      <c r="D51" s="37">
        <f t="shared" si="0"/>
        <v>1812.0000000000014</v>
      </c>
      <c r="E51" s="37">
        <v>634.99999999999989</v>
      </c>
      <c r="F51" s="38">
        <v>1177.0000000000014</v>
      </c>
      <c r="G51" s="38">
        <v>142.99999999999997</v>
      </c>
      <c r="H51" s="38">
        <v>680.0000000000008</v>
      </c>
      <c r="I51" s="38">
        <v>354.00000000000023</v>
      </c>
      <c r="J51" s="37">
        <v>39598.000000000036</v>
      </c>
      <c r="K51" s="38">
        <v>283.00000000000017</v>
      </c>
      <c r="L51" s="38">
        <v>8729.0000000000127</v>
      </c>
      <c r="M51" s="38">
        <v>30585.999999999964</v>
      </c>
    </row>
    <row r="52" spans="2:13" ht="20.25" customHeight="1">
      <c r="B52" s="7" t="s">
        <v>12</v>
      </c>
      <c r="C52" s="9" t="s">
        <v>457</v>
      </c>
      <c r="D52" s="37">
        <f t="shared" si="0"/>
        <v>5633.9999999999982</v>
      </c>
      <c r="E52" s="37">
        <v>1425.9999999999984</v>
      </c>
      <c r="F52" s="38">
        <v>4208</v>
      </c>
      <c r="G52" s="38">
        <v>439.00000000000034</v>
      </c>
      <c r="H52" s="38">
        <v>2493.9999999999977</v>
      </c>
      <c r="I52" s="38">
        <v>1274.9999999999982</v>
      </c>
      <c r="J52" s="37">
        <v>138490.00000000003</v>
      </c>
      <c r="K52" s="38">
        <v>949.00000000000011</v>
      </c>
      <c r="L52" s="38">
        <v>34100.000000000022</v>
      </c>
      <c r="M52" s="38">
        <v>103441.00000000012</v>
      </c>
    </row>
    <row r="53" spans="2:13" ht="20.25" customHeight="1">
      <c r="B53" s="7" t="s">
        <v>13</v>
      </c>
      <c r="C53" s="9" t="s">
        <v>33</v>
      </c>
      <c r="D53" s="37">
        <f t="shared" si="0"/>
        <v>568.99999999999977</v>
      </c>
      <c r="E53" s="37">
        <v>99.000000000000014</v>
      </c>
      <c r="F53" s="38">
        <v>469.99999999999977</v>
      </c>
      <c r="G53" s="38">
        <v>31.000000000000011</v>
      </c>
      <c r="H53" s="38">
        <v>249</v>
      </c>
      <c r="I53" s="38">
        <v>190.00000000000009</v>
      </c>
      <c r="J53" s="37">
        <v>21306</v>
      </c>
      <c r="K53" s="38">
        <v>62.999999999999986</v>
      </c>
      <c r="L53" s="38">
        <v>3629.9999999999973</v>
      </c>
      <c r="M53" s="38">
        <v>17612.999999999993</v>
      </c>
    </row>
    <row r="54" spans="2:13" ht="20.25" customHeight="1">
      <c r="B54" s="7" t="s">
        <v>14</v>
      </c>
      <c r="C54" s="9" t="s">
        <v>25</v>
      </c>
      <c r="D54" s="37">
        <f t="shared" si="0"/>
        <v>927</v>
      </c>
      <c r="E54" s="37">
        <v>251.00000000000014</v>
      </c>
      <c r="F54" s="38">
        <v>675.99999999999989</v>
      </c>
      <c r="G54" s="38">
        <v>56.999999999999972</v>
      </c>
      <c r="H54" s="38">
        <v>417.99999999999983</v>
      </c>
      <c r="I54" s="38">
        <v>201.00000000000003</v>
      </c>
      <c r="J54" s="37">
        <v>22479.999999999985</v>
      </c>
      <c r="K54" s="38">
        <v>114.00000000000001</v>
      </c>
      <c r="L54" s="38">
        <v>5439.9999999999991</v>
      </c>
      <c r="M54" s="38">
        <v>16925.999999999996</v>
      </c>
    </row>
    <row r="55" spans="2:13" ht="20.25" customHeight="1">
      <c r="B55" s="7" t="s">
        <v>15</v>
      </c>
      <c r="C55" s="9" t="s">
        <v>34</v>
      </c>
      <c r="D55" s="37">
        <f t="shared" si="0"/>
        <v>13601.999999999978</v>
      </c>
      <c r="E55" s="37">
        <v>5394.0000000000045</v>
      </c>
      <c r="F55" s="38">
        <v>8207.9999999999745</v>
      </c>
      <c r="G55" s="38">
        <v>671.99999999999943</v>
      </c>
      <c r="H55" s="38">
        <v>4939.0000000000018</v>
      </c>
      <c r="I55" s="38">
        <v>2597.0000000000023</v>
      </c>
      <c r="J55" s="37">
        <v>270030.00000000012</v>
      </c>
      <c r="K55" s="38">
        <v>1394.9999999999986</v>
      </c>
      <c r="L55" s="38">
        <v>65350.999999999993</v>
      </c>
      <c r="M55" s="38">
        <v>203284</v>
      </c>
    </row>
    <row r="56" spans="2:13" ht="20.25" customHeight="1">
      <c r="B56" s="7" t="s">
        <v>16</v>
      </c>
      <c r="C56" s="9" t="s">
        <v>35</v>
      </c>
      <c r="D56" s="37">
        <f t="shared" si="0"/>
        <v>970.99999999999989</v>
      </c>
      <c r="E56" s="37">
        <v>184.00000000000014</v>
      </c>
      <c r="F56" s="38">
        <v>786.99999999999977</v>
      </c>
      <c r="G56" s="38">
        <v>61</v>
      </c>
      <c r="H56" s="38">
        <v>450.00000000000017</v>
      </c>
      <c r="I56" s="38">
        <v>275.99999999999983</v>
      </c>
      <c r="J56" s="37">
        <v>22412.000000000007</v>
      </c>
      <c r="K56" s="38">
        <v>110</v>
      </c>
      <c r="L56" s="38">
        <v>4455</v>
      </c>
      <c r="M56" s="38">
        <v>17846.999999999993</v>
      </c>
    </row>
    <row r="57" spans="2:13" ht="20.25" customHeight="1">
      <c r="B57" s="7" t="s">
        <v>17</v>
      </c>
      <c r="C57" s="9" t="s">
        <v>36</v>
      </c>
      <c r="D57" s="37">
        <f t="shared" si="0"/>
        <v>766.0000000000008</v>
      </c>
      <c r="E57" s="37">
        <v>146.00000000000011</v>
      </c>
      <c r="F57" s="38">
        <v>620.00000000000068</v>
      </c>
      <c r="G57" s="38">
        <v>46.999999999999979</v>
      </c>
      <c r="H57" s="38">
        <v>369.00000000000011</v>
      </c>
      <c r="I57" s="38">
        <v>204.0000000000002</v>
      </c>
      <c r="J57" s="37">
        <v>23785.000000000007</v>
      </c>
      <c r="K57" s="38">
        <v>97.000000000000043</v>
      </c>
      <c r="L57" s="38">
        <v>5249.9999999999973</v>
      </c>
      <c r="M57" s="38">
        <v>18437.999999999993</v>
      </c>
    </row>
    <row r="58" spans="2:13" ht="20.25" customHeight="1">
      <c r="B58" s="7" t="s">
        <v>18</v>
      </c>
      <c r="C58" s="9" t="s">
        <v>161</v>
      </c>
      <c r="D58" s="37">
        <f t="shared" si="0"/>
        <v>4</v>
      </c>
      <c r="E58" s="37">
        <v>1</v>
      </c>
      <c r="F58" s="38">
        <v>3</v>
      </c>
      <c r="G58" s="38">
        <v>0</v>
      </c>
      <c r="H58" s="38">
        <v>2</v>
      </c>
      <c r="I58" s="38">
        <v>1</v>
      </c>
      <c r="J58" s="37">
        <v>76</v>
      </c>
      <c r="K58" s="38">
        <v>0</v>
      </c>
      <c r="L58" s="38">
        <v>26</v>
      </c>
      <c r="M58" s="38">
        <v>50</v>
      </c>
    </row>
    <row r="59" spans="2:13" ht="3.75" customHeight="1">
      <c r="B59" s="12"/>
      <c r="C59" s="13"/>
      <c r="D59" s="101"/>
      <c r="E59" s="124"/>
      <c r="F59" s="19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F10:I10"/>
    <mergeCell ref="J10:M10"/>
    <mergeCell ref="J8:M8"/>
    <mergeCell ref="B3:M3"/>
    <mergeCell ref="B5:M5"/>
    <mergeCell ref="B8:C12"/>
    <mergeCell ref="B6:C6"/>
    <mergeCell ref="D10:D12"/>
    <mergeCell ref="E10:E12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D3D3F5"/>
    <pageSetUpPr fitToPage="1"/>
  </sheetPr>
  <dimension ref="B2:L35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3" width="10.7109375" style="15" customWidth="1"/>
    <col min="4" max="4" width="8.85546875" style="15" customWidth="1"/>
    <col min="5" max="5" width="10.7109375" style="115" customWidth="1"/>
    <col min="6" max="7" width="10.7109375" style="15" customWidth="1"/>
    <col min="8" max="8" width="13.7109375" style="15" customWidth="1"/>
    <col min="9" max="9" width="10.7109375" style="15" customWidth="1"/>
    <col min="10" max="10" width="10.42578125" style="15" customWidth="1"/>
    <col min="11" max="11" width="11.5703125" style="15" customWidth="1"/>
    <col min="12" max="12" width="12" style="15" customWidth="1"/>
    <col min="13" max="13" width="6.7109375" style="15" customWidth="1"/>
    <col min="14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294</v>
      </c>
    </row>
    <row r="3" spans="2:12" ht="39" customHeight="1">
      <c r="B3" s="145" t="s">
        <v>356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19</v>
      </c>
    </row>
    <row r="7" spans="2:12" ht="3" customHeight="1"/>
    <row r="8" spans="2:12" ht="18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3.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15" customHeight="1">
      <c r="B12" s="157"/>
      <c r="C12" s="173"/>
      <c r="D12" s="174"/>
      <c r="E12" s="21" t="s">
        <v>341</v>
      </c>
      <c r="F12" s="93" t="s">
        <v>322</v>
      </c>
      <c r="G12" s="93" t="s">
        <v>323</v>
      </c>
      <c r="H12" s="90" t="s">
        <v>327</v>
      </c>
      <c r="I12" s="21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7"/>
      <c r="D13" s="17"/>
      <c r="E13" s="123"/>
      <c r="F13" s="17"/>
      <c r="G13" s="17"/>
      <c r="H13" s="17"/>
      <c r="I13" s="17"/>
      <c r="J13" s="17"/>
      <c r="K13" s="17"/>
      <c r="L13" s="17"/>
    </row>
    <row r="14" spans="2:12" ht="19.5" customHeight="1">
      <c r="B14" s="5" t="s">
        <v>19</v>
      </c>
      <c r="C14" s="37">
        <f>+D14+E14</f>
        <v>100916.00000000016</v>
      </c>
      <c r="D14" s="37">
        <v>25967.999999999902</v>
      </c>
      <c r="E14" s="37">
        <v>74948.000000000262</v>
      </c>
      <c r="F14" s="37">
        <v>6678.0000000000255</v>
      </c>
      <c r="G14" s="37">
        <v>46411.000000000233</v>
      </c>
      <c r="H14" s="37">
        <v>21859.000000000044</v>
      </c>
      <c r="I14" s="37">
        <v>2410108.9999999851</v>
      </c>
      <c r="J14" s="37">
        <v>13993.999999999922</v>
      </c>
      <c r="K14" s="37">
        <v>607697.99999999942</v>
      </c>
      <c r="L14" s="37">
        <v>1788417.0000000009</v>
      </c>
    </row>
    <row r="15" spans="2:12" ht="19.5" customHeight="1">
      <c r="B15" s="11" t="s">
        <v>43</v>
      </c>
      <c r="C15" s="37">
        <f t="shared" ref="C15:C32" si="0">+D15+E15</f>
        <v>11154.000000000007</v>
      </c>
      <c r="D15" s="37">
        <v>2881.000000000005</v>
      </c>
      <c r="E15" s="37">
        <v>8273.0000000000018</v>
      </c>
      <c r="F15" s="38">
        <v>933.00000000000091</v>
      </c>
      <c r="G15" s="38">
        <v>5323.9999999999982</v>
      </c>
      <c r="H15" s="38">
        <v>2015.9999999999998</v>
      </c>
      <c r="I15" s="37">
        <v>226350.00000000026</v>
      </c>
      <c r="J15" s="38">
        <v>1924.0000000000016</v>
      </c>
      <c r="K15" s="38">
        <v>67377.000000000116</v>
      </c>
      <c r="L15" s="38">
        <v>157049.00000000017</v>
      </c>
    </row>
    <row r="16" spans="2:12" ht="19.5" customHeight="1">
      <c r="B16" s="11" t="s">
        <v>44</v>
      </c>
      <c r="C16" s="37">
        <f t="shared" si="0"/>
        <v>608.99999999999977</v>
      </c>
      <c r="D16" s="37">
        <v>218.99999999999983</v>
      </c>
      <c r="E16" s="37">
        <v>390</v>
      </c>
      <c r="F16" s="38">
        <v>37.000000000000021</v>
      </c>
      <c r="G16" s="38">
        <v>240.00000000000023</v>
      </c>
      <c r="H16" s="38">
        <v>113</v>
      </c>
      <c r="I16" s="37">
        <v>13634.999999999996</v>
      </c>
      <c r="J16" s="38">
        <v>73.000000000000043</v>
      </c>
      <c r="K16" s="38">
        <v>3181.0000000000005</v>
      </c>
      <c r="L16" s="38">
        <v>10380.999999999995</v>
      </c>
    </row>
    <row r="17" spans="2:12" ht="19.5" customHeight="1">
      <c r="B17" s="11" t="s">
        <v>46</v>
      </c>
      <c r="C17" s="37">
        <f t="shared" si="0"/>
        <v>10986.99999999998</v>
      </c>
      <c r="D17" s="37">
        <v>2528.9999999999914</v>
      </c>
      <c r="E17" s="37">
        <v>8457.9999999999891</v>
      </c>
      <c r="F17" s="38">
        <v>666.00000000000125</v>
      </c>
      <c r="G17" s="38">
        <v>5245.0000000000064</v>
      </c>
      <c r="H17" s="38">
        <v>2546.9999999999964</v>
      </c>
      <c r="I17" s="37">
        <v>277750.00000000052</v>
      </c>
      <c r="J17" s="38">
        <v>1417.0000000000023</v>
      </c>
      <c r="K17" s="38">
        <v>68666.000000000131</v>
      </c>
      <c r="L17" s="38">
        <v>207667.00000000017</v>
      </c>
    </row>
    <row r="18" spans="2:12" ht="19.5" customHeight="1">
      <c r="B18" s="11" t="s">
        <v>45</v>
      </c>
      <c r="C18" s="37">
        <f t="shared" si="0"/>
        <v>368.00000000000011</v>
      </c>
      <c r="D18" s="37">
        <v>114.99999999999994</v>
      </c>
      <c r="E18" s="37">
        <v>253.00000000000014</v>
      </c>
      <c r="F18" s="38">
        <v>14.000000000000007</v>
      </c>
      <c r="G18" s="38">
        <v>142.99999999999994</v>
      </c>
      <c r="H18" s="38">
        <v>96</v>
      </c>
      <c r="I18" s="37">
        <v>9888.9999999999982</v>
      </c>
      <c r="J18" s="38">
        <v>25.999999999999989</v>
      </c>
      <c r="K18" s="38">
        <v>2094.0000000000005</v>
      </c>
      <c r="L18" s="38">
        <v>7768.9999999999982</v>
      </c>
    </row>
    <row r="19" spans="2:12" ht="19.5" customHeight="1">
      <c r="B19" s="11" t="s">
        <v>47</v>
      </c>
      <c r="C19" s="37">
        <f t="shared" si="0"/>
        <v>982.99999999999977</v>
      </c>
      <c r="D19" s="37">
        <v>342.99999999999977</v>
      </c>
      <c r="E19" s="37">
        <v>640</v>
      </c>
      <c r="F19" s="38">
        <v>41.999999999999993</v>
      </c>
      <c r="G19" s="38">
        <v>347.00000000000045</v>
      </c>
      <c r="H19" s="38">
        <v>251.00000000000009</v>
      </c>
      <c r="I19" s="37">
        <v>28871</v>
      </c>
      <c r="J19" s="38">
        <v>81.999999999999943</v>
      </c>
      <c r="K19" s="38">
        <v>5122.0000000000009</v>
      </c>
      <c r="L19" s="38">
        <v>23666.999999999996</v>
      </c>
    </row>
    <row r="20" spans="2:12" ht="19.5" customHeight="1">
      <c r="B20" s="11" t="s">
        <v>48</v>
      </c>
      <c r="C20" s="37">
        <f t="shared" si="0"/>
        <v>3889.0000000000018</v>
      </c>
      <c r="D20" s="37">
        <v>1009.9999999999998</v>
      </c>
      <c r="E20" s="37">
        <v>2879.0000000000018</v>
      </c>
      <c r="F20" s="38">
        <v>192.00000000000006</v>
      </c>
      <c r="G20" s="38">
        <v>1874.9999999999952</v>
      </c>
      <c r="H20" s="38">
        <v>811.99999999999955</v>
      </c>
      <c r="I20" s="37">
        <v>88470.000000000029</v>
      </c>
      <c r="J20" s="38">
        <v>407.00000000000017</v>
      </c>
      <c r="K20" s="38">
        <v>25984.999999999982</v>
      </c>
      <c r="L20" s="38">
        <v>62077.999999999891</v>
      </c>
    </row>
    <row r="21" spans="2:12" ht="19.5" customHeight="1">
      <c r="B21" s="11" t="s">
        <v>49</v>
      </c>
      <c r="C21" s="37">
        <f t="shared" si="0"/>
        <v>741.99999999999977</v>
      </c>
      <c r="D21" s="37">
        <v>222.99999999999986</v>
      </c>
      <c r="E21" s="37">
        <v>518.99999999999989</v>
      </c>
      <c r="F21" s="38">
        <v>37.000000000000021</v>
      </c>
      <c r="G21" s="38">
        <v>298.00000000000034</v>
      </c>
      <c r="H21" s="38">
        <v>183.99999999999997</v>
      </c>
      <c r="I21" s="37">
        <v>19065.000000000004</v>
      </c>
      <c r="J21" s="38">
        <v>73.999999999999929</v>
      </c>
      <c r="K21" s="38">
        <v>4167</v>
      </c>
      <c r="L21" s="38">
        <v>14824.000000000005</v>
      </c>
    </row>
    <row r="22" spans="2:12" ht="19.5" customHeight="1">
      <c r="B22" s="11" t="s">
        <v>50</v>
      </c>
      <c r="C22" s="37">
        <f t="shared" si="0"/>
        <v>3930.0000000000009</v>
      </c>
      <c r="D22" s="37">
        <v>1029.9999999999989</v>
      </c>
      <c r="E22" s="37">
        <v>2900.0000000000018</v>
      </c>
      <c r="F22" s="38">
        <v>243.99999999999983</v>
      </c>
      <c r="G22" s="38">
        <v>1889.9999999999984</v>
      </c>
      <c r="H22" s="38">
        <v>766.00000000000011</v>
      </c>
      <c r="I22" s="37">
        <v>90474.999999999942</v>
      </c>
      <c r="J22" s="38">
        <v>528.00000000000011</v>
      </c>
      <c r="K22" s="38">
        <v>25631.999999999956</v>
      </c>
      <c r="L22" s="38">
        <v>64314.999999999949</v>
      </c>
    </row>
    <row r="23" spans="2:12" ht="19.5" customHeight="1">
      <c r="B23" s="11" t="s">
        <v>51</v>
      </c>
      <c r="C23" s="37">
        <f t="shared" si="0"/>
        <v>704.99999999999989</v>
      </c>
      <c r="D23" s="37">
        <v>190.99999999999989</v>
      </c>
      <c r="E23" s="37">
        <v>514</v>
      </c>
      <c r="F23" s="38">
        <v>30.999999999999975</v>
      </c>
      <c r="G23" s="38">
        <v>259.00000000000011</v>
      </c>
      <c r="H23" s="38">
        <v>223.99999999999986</v>
      </c>
      <c r="I23" s="37">
        <v>23698.000000000004</v>
      </c>
      <c r="J23" s="38">
        <v>52.000000000000014</v>
      </c>
      <c r="K23" s="38">
        <v>4214</v>
      </c>
      <c r="L23" s="38">
        <v>19431.999999999993</v>
      </c>
    </row>
    <row r="24" spans="2:12" ht="19.5" customHeight="1">
      <c r="B24" s="11" t="s">
        <v>52</v>
      </c>
      <c r="C24" s="37">
        <f t="shared" si="0"/>
        <v>7151.9999999999982</v>
      </c>
      <c r="D24" s="37">
        <v>1223.0000000000025</v>
      </c>
      <c r="E24" s="37">
        <v>5928.9999999999955</v>
      </c>
      <c r="F24" s="38">
        <v>604.9999999999992</v>
      </c>
      <c r="G24" s="38">
        <v>3852.999999999995</v>
      </c>
      <c r="H24" s="38">
        <v>1470.9999999999982</v>
      </c>
      <c r="I24" s="37">
        <v>166543.00000000017</v>
      </c>
      <c r="J24" s="38">
        <v>1299.0000000000023</v>
      </c>
      <c r="K24" s="38">
        <v>49636.000000000036</v>
      </c>
      <c r="L24" s="38">
        <v>115608.00000000017</v>
      </c>
    </row>
    <row r="25" spans="2:12" ht="19.5" customHeight="1">
      <c r="B25" s="11" t="s">
        <v>53</v>
      </c>
      <c r="C25" s="37">
        <f t="shared" si="0"/>
        <v>21518.000000000116</v>
      </c>
      <c r="D25" s="37">
        <v>6454.0000000000236</v>
      </c>
      <c r="E25" s="37">
        <v>15064.000000000095</v>
      </c>
      <c r="F25" s="38">
        <v>1482.9999999999984</v>
      </c>
      <c r="G25" s="38">
        <v>9334.0000000000236</v>
      </c>
      <c r="H25" s="38">
        <v>4247.0000000000127</v>
      </c>
      <c r="I25" s="37">
        <v>478387.99999999878</v>
      </c>
      <c r="J25" s="38">
        <v>3156.0000000000023</v>
      </c>
      <c r="K25" s="38">
        <v>116291.99999999977</v>
      </c>
      <c r="L25" s="38">
        <v>358939.99999999913</v>
      </c>
    </row>
    <row r="26" spans="2:12" ht="19.5" customHeight="1">
      <c r="B26" s="11" t="s">
        <v>54</v>
      </c>
      <c r="C26" s="37">
        <f t="shared" si="0"/>
        <v>386.00000000000011</v>
      </c>
      <c r="D26" s="37">
        <v>90.000000000000028</v>
      </c>
      <c r="E26" s="37">
        <v>296.00000000000011</v>
      </c>
      <c r="F26" s="38">
        <v>15.000000000000002</v>
      </c>
      <c r="G26" s="38">
        <v>167.99999999999989</v>
      </c>
      <c r="H26" s="38">
        <v>113</v>
      </c>
      <c r="I26" s="37">
        <v>13199</v>
      </c>
      <c r="J26" s="38">
        <v>26.999999999999993</v>
      </c>
      <c r="K26" s="38">
        <v>2392</v>
      </c>
      <c r="L26" s="38">
        <v>10779.999999999995</v>
      </c>
    </row>
    <row r="27" spans="2:12" ht="19.5" customHeight="1">
      <c r="B27" s="11" t="s">
        <v>55</v>
      </c>
      <c r="C27" s="37">
        <f t="shared" si="0"/>
        <v>22057.000000000029</v>
      </c>
      <c r="D27" s="37">
        <v>5407.0000000000018</v>
      </c>
      <c r="E27" s="37">
        <v>16650.000000000029</v>
      </c>
      <c r="F27" s="38">
        <v>1398.9999999999991</v>
      </c>
      <c r="G27" s="38">
        <v>10382.000000000027</v>
      </c>
      <c r="H27" s="38">
        <v>4868.9999999999973</v>
      </c>
      <c r="I27" s="37">
        <v>527676.00000000163</v>
      </c>
      <c r="J27" s="38">
        <v>2885.9999999999973</v>
      </c>
      <c r="K27" s="38">
        <v>135975.99999999962</v>
      </c>
      <c r="L27" s="38">
        <v>388813.9999999993</v>
      </c>
    </row>
    <row r="28" spans="2:12" ht="19.5" customHeight="1">
      <c r="B28" s="11" t="s">
        <v>56</v>
      </c>
      <c r="C28" s="37">
        <f t="shared" si="0"/>
        <v>4020.9999999999968</v>
      </c>
      <c r="D28" s="37">
        <v>962.00000000000091</v>
      </c>
      <c r="E28" s="37">
        <v>3058.9999999999959</v>
      </c>
      <c r="F28" s="38">
        <v>285.99999999999949</v>
      </c>
      <c r="G28" s="38">
        <v>1854.000000000002</v>
      </c>
      <c r="H28" s="38">
        <v>918.99999999999716</v>
      </c>
      <c r="I28" s="37">
        <v>104946.00000000019</v>
      </c>
      <c r="J28" s="38">
        <v>593.9999999999992</v>
      </c>
      <c r="K28" s="38">
        <v>24993.000000000025</v>
      </c>
      <c r="L28" s="38">
        <v>79359.000000000131</v>
      </c>
    </row>
    <row r="29" spans="2:12" ht="19.5" customHeight="1">
      <c r="B29" s="11" t="s">
        <v>57</v>
      </c>
      <c r="C29" s="37">
        <f t="shared" si="0"/>
        <v>5233.9999999999964</v>
      </c>
      <c r="D29" s="37">
        <v>1319.0000000000011</v>
      </c>
      <c r="E29" s="37">
        <v>3914.9999999999955</v>
      </c>
      <c r="F29" s="38">
        <v>346.9999999999996</v>
      </c>
      <c r="G29" s="38">
        <v>2277.9999999999995</v>
      </c>
      <c r="H29" s="38">
        <v>1289.9999999999998</v>
      </c>
      <c r="I29" s="37">
        <v>140204.00000000009</v>
      </c>
      <c r="J29" s="38">
        <v>744.00000000000023</v>
      </c>
      <c r="K29" s="38">
        <v>29483.999999999971</v>
      </c>
      <c r="L29" s="38">
        <v>109976.00000000023</v>
      </c>
    </row>
    <row r="30" spans="2:12" ht="19.5" customHeight="1">
      <c r="B30" s="11" t="s">
        <v>58</v>
      </c>
      <c r="C30" s="37">
        <f t="shared" si="0"/>
        <v>2290.0000000000009</v>
      </c>
      <c r="D30" s="37">
        <v>707.00000000000023</v>
      </c>
      <c r="E30" s="37">
        <v>1583.0000000000007</v>
      </c>
      <c r="F30" s="38">
        <v>85.999999999999986</v>
      </c>
      <c r="G30" s="38">
        <v>925.99999999999966</v>
      </c>
      <c r="H30" s="38">
        <v>571.00000000000034</v>
      </c>
      <c r="I30" s="37">
        <v>60287.000000000058</v>
      </c>
      <c r="J30" s="38">
        <v>171.00000000000003</v>
      </c>
      <c r="K30" s="38">
        <v>13301.999999999989</v>
      </c>
      <c r="L30" s="38">
        <v>46813.999999999978</v>
      </c>
    </row>
    <row r="31" spans="2:12" ht="19.5" customHeight="1">
      <c r="B31" s="11" t="s">
        <v>59</v>
      </c>
      <c r="C31" s="37">
        <f t="shared" si="0"/>
        <v>1026.0000000000005</v>
      </c>
      <c r="D31" s="37">
        <v>275</v>
      </c>
      <c r="E31" s="37">
        <v>751.00000000000034</v>
      </c>
      <c r="F31" s="38">
        <v>76.000000000000043</v>
      </c>
      <c r="G31" s="38">
        <v>425.99999999999994</v>
      </c>
      <c r="H31" s="38">
        <v>248.99999999999977</v>
      </c>
      <c r="I31" s="37">
        <v>26527.000000000007</v>
      </c>
      <c r="J31" s="38">
        <v>165.00000000000003</v>
      </c>
      <c r="K31" s="38">
        <v>5871.9999999999927</v>
      </c>
      <c r="L31" s="38">
        <v>20490.000000000011</v>
      </c>
    </row>
    <row r="32" spans="2:12" ht="19.5" customHeight="1">
      <c r="B32" s="11" t="s">
        <v>60</v>
      </c>
      <c r="C32" s="37">
        <f t="shared" si="0"/>
        <v>3865.0000000000059</v>
      </c>
      <c r="D32" s="37">
        <v>989.99999999999989</v>
      </c>
      <c r="E32" s="37">
        <v>2875.0000000000059</v>
      </c>
      <c r="F32" s="38">
        <v>185.00000000000014</v>
      </c>
      <c r="G32" s="38">
        <v>1569.0000000000007</v>
      </c>
      <c r="H32" s="38">
        <v>1120.9999999999982</v>
      </c>
      <c r="I32" s="37">
        <v>114136.00000000004</v>
      </c>
      <c r="J32" s="38">
        <v>368.9999999999996</v>
      </c>
      <c r="K32" s="38">
        <v>23313.000000000011</v>
      </c>
      <c r="L32" s="38">
        <v>90453.999999999825</v>
      </c>
    </row>
    <row r="33" spans="2:12" ht="3.75" customHeight="1">
      <c r="B33" s="12"/>
      <c r="C33" s="17"/>
      <c r="D33" s="17"/>
      <c r="E33" s="123"/>
      <c r="F33" s="17"/>
      <c r="G33" s="17"/>
      <c r="H33" s="17"/>
      <c r="I33" s="17"/>
      <c r="J33" s="17"/>
      <c r="K33" s="17"/>
      <c r="L33" s="17"/>
    </row>
    <row r="34" spans="2:12" ht="4.5" customHeight="1"/>
    <row r="35" spans="2:12">
      <c r="B35" s="34" t="s">
        <v>476</v>
      </c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D3D3F5"/>
    <pageSetUpPr fitToPage="1"/>
  </sheetPr>
  <dimension ref="B1:M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5" width="8.85546875" style="115" customWidth="1"/>
    <col min="6" max="6" width="7.5703125" style="115" customWidth="1"/>
    <col min="7" max="7" width="9.28515625" style="15" customWidth="1"/>
    <col min="8" max="8" width="9.5703125" style="15" customWidth="1"/>
    <col min="9" max="9" width="11.7109375" style="15" customWidth="1"/>
    <col min="10" max="10" width="8.85546875" style="115" customWidth="1"/>
    <col min="11" max="11" width="10.5703125" style="15" customWidth="1"/>
    <col min="12" max="12" width="10.28515625" style="15" customWidth="1"/>
    <col min="13" max="13" width="11.7109375" style="15" customWidth="1"/>
    <col min="14" max="14" width="9.140625" style="15" customWidth="1"/>
    <col min="15" max="16384" width="9.140625" style="15"/>
  </cols>
  <sheetData>
    <row r="1" spans="2:13">
      <c r="E1" s="37"/>
      <c r="F1" s="37"/>
      <c r="G1" s="22"/>
    </row>
    <row r="2" spans="2:13">
      <c r="C2" s="14"/>
      <c r="D2" s="14"/>
      <c r="E2" s="14"/>
      <c r="M2" s="14" t="s">
        <v>300</v>
      </c>
    </row>
    <row r="3" spans="2:13" ht="39" customHeight="1">
      <c r="B3" s="145" t="s">
        <v>357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3.75" customHeight="1"/>
    <row r="5" spans="2:13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3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328</v>
      </c>
    </row>
    <row r="7" spans="2:13" ht="3" customHeight="1"/>
    <row r="8" spans="2:13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3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3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>
      <c r="B12" s="157"/>
      <c r="C12" s="157"/>
      <c r="D12" s="173"/>
      <c r="E12" s="174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>
      <c r="B13" s="17"/>
      <c r="C13" s="17"/>
      <c r="D13" s="123"/>
      <c r="E13" s="123"/>
      <c r="F13" s="123"/>
      <c r="G13" s="17"/>
      <c r="H13" s="17"/>
      <c r="I13" s="17"/>
      <c r="J13" s="123"/>
      <c r="K13" s="17"/>
      <c r="L13" s="17"/>
      <c r="M13" s="17"/>
    </row>
    <row r="14" spans="2:13" ht="20.25" customHeight="1">
      <c r="C14" s="5" t="s">
        <v>19</v>
      </c>
      <c r="D14" s="37">
        <f>+E14+F14</f>
        <v>62961.000000000175</v>
      </c>
      <c r="E14" s="37">
        <v>13925.000000000126</v>
      </c>
      <c r="F14" s="37">
        <v>49036.000000000051</v>
      </c>
      <c r="G14" s="37">
        <v>4258.0000000000018</v>
      </c>
      <c r="H14" s="37">
        <v>30059.9999999998</v>
      </c>
      <c r="I14" s="37">
        <v>14717.999999999993</v>
      </c>
      <c r="J14" s="37">
        <v>1623925.0000000028</v>
      </c>
      <c r="K14" s="37">
        <v>8841.9999999999982</v>
      </c>
      <c r="L14" s="37">
        <v>397210.99999999814</v>
      </c>
      <c r="M14" s="37">
        <v>1217872.0000000058</v>
      </c>
    </row>
    <row r="15" spans="2:13" ht="20.25" customHeight="1">
      <c r="B15" s="7" t="s">
        <v>20</v>
      </c>
      <c r="C15" s="8" t="s">
        <v>26</v>
      </c>
      <c r="D15" s="37">
        <f t="shared" ref="D15:D58" si="0">+E15+F15</f>
        <v>1284.0000000000009</v>
      </c>
      <c r="E15" s="37">
        <v>209.00000000000031</v>
      </c>
      <c r="F15" s="37">
        <v>1075.0000000000007</v>
      </c>
      <c r="G15" s="38">
        <v>77.000000000000085</v>
      </c>
      <c r="H15" s="38">
        <v>645.99999999999966</v>
      </c>
      <c r="I15" s="38">
        <v>352.00000000000057</v>
      </c>
      <c r="J15" s="37">
        <v>40845.999999999956</v>
      </c>
      <c r="K15" s="38">
        <v>161.00000000000003</v>
      </c>
      <c r="L15" s="38">
        <v>8999.9999999999964</v>
      </c>
      <c r="M15" s="38">
        <v>31685.000000000047</v>
      </c>
    </row>
    <row r="16" spans="2:13" ht="20.25" customHeight="1">
      <c r="B16" s="7" t="s">
        <v>0</v>
      </c>
      <c r="C16" s="8" t="s">
        <v>21</v>
      </c>
      <c r="D16" s="37">
        <f t="shared" si="0"/>
        <v>571.00000000000045</v>
      </c>
      <c r="E16" s="37">
        <v>135.00000000000009</v>
      </c>
      <c r="F16" s="37">
        <v>436.00000000000034</v>
      </c>
      <c r="G16" s="38">
        <v>25.000000000000004</v>
      </c>
      <c r="H16" s="38">
        <v>242</v>
      </c>
      <c r="I16" s="38">
        <v>169.00000000000003</v>
      </c>
      <c r="J16" s="37">
        <v>18122</v>
      </c>
      <c r="K16" s="38">
        <v>53.000000000000007</v>
      </c>
      <c r="L16" s="38">
        <v>3722</v>
      </c>
      <c r="M16" s="38">
        <v>14346.999999999996</v>
      </c>
    </row>
    <row r="17" spans="2:13" ht="20.25" customHeight="1">
      <c r="B17" s="7" t="s">
        <v>1</v>
      </c>
      <c r="C17" s="8" t="s">
        <v>22</v>
      </c>
      <c r="D17" s="37">
        <f t="shared" si="0"/>
        <v>22768.000000000004</v>
      </c>
      <c r="E17" s="37">
        <f>+SUM(E18:E41)</f>
        <v>5569.9999999999991</v>
      </c>
      <c r="F17" s="37">
        <f t="shared" ref="F17:M17" si="1">+SUM(F18:F41)</f>
        <v>17198.000000000004</v>
      </c>
      <c r="G17" s="38">
        <f t="shared" si="1"/>
        <v>1729.0000000000011</v>
      </c>
      <c r="H17" s="38">
        <f t="shared" si="1"/>
        <v>11088.999999999993</v>
      </c>
      <c r="I17" s="38">
        <f t="shared" si="1"/>
        <v>4380.0000000000009</v>
      </c>
      <c r="J17" s="37">
        <f t="shared" si="1"/>
        <v>492798.99999999988</v>
      </c>
      <c r="K17" s="38">
        <f t="shared" si="1"/>
        <v>3577.9999999999991</v>
      </c>
      <c r="L17" s="38">
        <f t="shared" si="1"/>
        <v>143719.99999999988</v>
      </c>
      <c r="M17" s="38">
        <f t="shared" si="1"/>
        <v>345501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1994.9999999999998</v>
      </c>
      <c r="E18" s="121">
        <v>455.00000000000028</v>
      </c>
      <c r="F18" s="121">
        <v>1539.9999999999995</v>
      </c>
      <c r="G18" s="119">
        <v>120.0000000000001</v>
      </c>
      <c r="H18" s="119">
        <v>1024.0000000000007</v>
      </c>
      <c r="I18" s="119">
        <v>395.9999999999996</v>
      </c>
      <c r="J18" s="121">
        <v>44481.999999999985</v>
      </c>
      <c r="K18" s="119">
        <v>252.99999999999983</v>
      </c>
      <c r="L18" s="119">
        <v>13507.999999999975</v>
      </c>
      <c r="M18" s="119">
        <v>30721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372</v>
      </c>
      <c r="E19" s="121">
        <v>118.00000000000004</v>
      </c>
      <c r="F19" s="121">
        <v>253.99999999999994</v>
      </c>
      <c r="G19" s="119">
        <v>24.000000000000004</v>
      </c>
      <c r="H19" s="119">
        <v>150.00000000000006</v>
      </c>
      <c r="I19" s="119">
        <v>80.000000000000043</v>
      </c>
      <c r="J19" s="121">
        <v>7084.9999999999973</v>
      </c>
      <c r="K19" s="119">
        <v>52.000000000000014</v>
      </c>
      <c r="L19" s="119">
        <v>1878.0000000000007</v>
      </c>
      <c r="M19" s="119">
        <v>5155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9</v>
      </c>
      <c r="E20" s="121">
        <v>8</v>
      </c>
      <c r="F20" s="121">
        <v>1</v>
      </c>
      <c r="G20" s="119">
        <v>0</v>
      </c>
      <c r="H20" s="119">
        <v>0</v>
      </c>
      <c r="I20" s="119">
        <v>1</v>
      </c>
      <c r="J20" s="121">
        <v>51</v>
      </c>
      <c r="K20" s="119">
        <v>0</v>
      </c>
      <c r="L20" s="119">
        <v>0</v>
      </c>
      <c r="M20" s="119">
        <v>51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1151.9999999999998</v>
      </c>
      <c r="E21" s="121">
        <v>287</v>
      </c>
      <c r="F21" s="121">
        <v>864.99999999999977</v>
      </c>
      <c r="G21" s="119">
        <v>69.999999999999957</v>
      </c>
      <c r="H21" s="119">
        <v>580.00000000000034</v>
      </c>
      <c r="I21" s="119">
        <v>214.99999999999994</v>
      </c>
      <c r="J21" s="121">
        <v>25074.000000000007</v>
      </c>
      <c r="K21" s="119">
        <v>152.99999999999986</v>
      </c>
      <c r="L21" s="119">
        <v>7577.9999999999964</v>
      </c>
      <c r="M21" s="119">
        <v>17342.999999999993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221.00000000000009</v>
      </c>
      <c r="E22" s="121">
        <v>63.999999999999993</v>
      </c>
      <c r="F22" s="121">
        <v>157.00000000000009</v>
      </c>
      <c r="G22" s="119">
        <v>17.000000000000004</v>
      </c>
      <c r="H22" s="119">
        <v>98.000000000000057</v>
      </c>
      <c r="I22" s="119">
        <v>42</v>
      </c>
      <c r="J22" s="121">
        <v>4337</v>
      </c>
      <c r="K22" s="119">
        <v>39.000000000000028</v>
      </c>
      <c r="L22" s="119">
        <v>1345.9999999999993</v>
      </c>
      <c r="M22" s="119">
        <v>2952.0000000000018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414.00000000000011</v>
      </c>
      <c r="E23" s="121">
        <v>65.999999999999957</v>
      </c>
      <c r="F23" s="121">
        <v>348.00000000000017</v>
      </c>
      <c r="G23" s="119">
        <v>31.999999999999993</v>
      </c>
      <c r="H23" s="119">
        <v>223.99999999999991</v>
      </c>
      <c r="I23" s="119">
        <v>91.999999999999943</v>
      </c>
      <c r="J23" s="121">
        <v>9963.0000000000018</v>
      </c>
      <c r="K23" s="119">
        <v>67.000000000000014</v>
      </c>
      <c r="L23" s="119">
        <v>2860</v>
      </c>
      <c r="M23" s="119">
        <v>7035.9999999999955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1248.9999999999986</v>
      </c>
      <c r="E24" s="121">
        <v>283.99999999999977</v>
      </c>
      <c r="F24" s="121">
        <v>964.99999999999898</v>
      </c>
      <c r="G24" s="119">
        <v>83.999999999999972</v>
      </c>
      <c r="H24" s="119">
        <v>568.00000000000045</v>
      </c>
      <c r="I24" s="119">
        <v>313.00000000000023</v>
      </c>
      <c r="J24" s="121">
        <v>32943</v>
      </c>
      <c r="K24" s="119">
        <v>159.99999999999997</v>
      </c>
      <c r="L24" s="119">
        <v>8015.0000000000027</v>
      </c>
      <c r="M24" s="119">
        <v>24767.999999999989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635.99999999999977</v>
      </c>
      <c r="E25" s="121">
        <v>278</v>
      </c>
      <c r="F25" s="121">
        <v>357.99999999999983</v>
      </c>
      <c r="G25" s="119">
        <v>26.000000000000014</v>
      </c>
      <c r="H25" s="119">
        <v>240.00000000000006</v>
      </c>
      <c r="I25" s="119">
        <v>92</v>
      </c>
      <c r="J25" s="121">
        <v>10285</v>
      </c>
      <c r="K25" s="119">
        <v>49.000000000000014</v>
      </c>
      <c r="L25" s="119">
        <v>3114</v>
      </c>
      <c r="M25" s="119">
        <v>7121.9999999999973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207.00000000000006</v>
      </c>
      <c r="E26" s="121">
        <v>36.999999999999986</v>
      </c>
      <c r="F26" s="121">
        <v>170.00000000000006</v>
      </c>
      <c r="G26" s="119">
        <v>19</v>
      </c>
      <c r="H26" s="119">
        <v>98.000000000000085</v>
      </c>
      <c r="I26" s="119">
        <v>53.000000000000014</v>
      </c>
      <c r="J26" s="121">
        <v>6910</v>
      </c>
      <c r="K26" s="119">
        <v>32.999999999999993</v>
      </c>
      <c r="L26" s="119">
        <v>1258</v>
      </c>
      <c r="M26" s="119">
        <v>5618.9999999999982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18</v>
      </c>
      <c r="E27" s="121">
        <v>9</v>
      </c>
      <c r="F27" s="121">
        <v>9</v>
      </c>
      <c r="G27" s="119">
        <v>1</v>
      </c>
      <c r="H27" s="119">
        <v>6.9999999999999991</v>
      </c>
      <c r="I27" s="119">
        <v>1</v>
      </c>
      <c r="J27" s="121">
        <v>130</v>
      </c>
      <c r="K27" s="119">
        <v>3</v>
      </c>
      <c r="L27" s="119">
        <v>93.000000000000014</v>
      </c>
      <c r="M27" s="119">
        <v>34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374.00000000000023</v>
      </c>
      <c r="E28" s="121">
        <v>85.999999999999986</v>
      </c>
      <c r="F28" s="121">
        <v>288.00000000000023</v>
      </c>
      <c r="G28" s="119">
        <v>30.000000000000007</v>
      </c>
      <c r="H28" s="119">
        <v>178</v>
      </c>
      <c r="I28" s="119">
        <v>80</v>
      </c>
      <c r="J28" s="121">
        <v>9189.0000000000036</v>
      </c>
      <c r="K28" s="119">
        <v>63.000000000000007</v>
      </c>
      <c r="L28" s="119">
        <v>2369.0000000000005</v>
      </c>
      <c r="M28" s="119">
        <v>6756.9999999999991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131</v>
      </c>
      <c r="E29" s="121">
        <v>62.000000000000014</v>
      </c>
      <c r="F29" s="121">
        <v>69</v>
      </c>
      <c r="G29" s="119">
        <v>6.9999999999999991</v>
      </c>
      <c r="H29" s="119">
        <v>43.000000000000007</v>
      </c>
      <c r="I29" s="119">
        <v>19.000000000000004</v>
      </c>
      <c r="J29" s="121">
        <v>1893.9999999999998</v>
      </c>
      <c r="K29" s="119">
        <v>16.000000000000004</v>
      </c>
      <c r="L29" s="119">
        <v>641.00000000000011</v>
      </c>
      <c r="M29" s="119">
        <v>1237.0000000000007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1337.0000000000007</v>
      </c>
      <c r="E30" s="121">
        <v>408.00000000000017</v>
      </c>
      <c r="F30" s="121">
        <v>929.00000000000045</v>
      </c>
      <c r="G30" s="119">
        <v>64.000000000000014</v>
      </c>
      <c r="H30" s="119">
        <v>660</v>
      </c>
      <c r="I30" s="119">
        <v>204.99999999999986</v>
      </c>
      <c r="J30" s="121">
        <v>25376.000000000007</v>
      </c>
      <c r="K30" s="119">
        <v>123.99999999999999</v>
      </c>
      <c r="L30" s="119">
        <v>8775.9999999999909</v>
      </c>
      <c r="M30" s="119">
        <v>16475.999999999996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2015.0000000000002</v>
      </c>
      <c r="E31" s="121">
        <v>360.99999999999994</v>
      </c>
      <c r="F31" s="121">
        <v>1654.0000000000002</v>
      </c>
      <c r="G31" s="119">
        <v>145.00000000000003</v>
      </c>
      <c r="H31" s="119">
        <v>1100.0000000000005</v>
      </c>
      <c r="I31" s="119">
        <v>409.00000000000023</v>
      </c>
      <c r="J31" s="121">
        <v>48018.000000000036</v>
      </c>
      <c r="K31" s="119">
        <v>312.00000000000034</v>
      </c>
      <c r="L31" s="119">
        <v>14670.999999999989</v>
      </c>
      <c r="M31" s="119">
        <v>33035.000000000015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764</v>
      </c>
      <c r="E32" s="121">
        <v>260</v>
      </c>
      <c r="F32" s="121">
        <v>504.00000000000006</v>
      </c>
      <c r="G32" s="119">
        <v>45</v>
      </c>
      <c r="H32" s="119">
        <v>319.99999999999994</v>
      </c>
      <c r="I32" s="119">
        <v>139.00000000000006</v>
      </c>
      <c r="J32" s="121">
        <v>13247</v>
      </c>
      <c r="K32" s="119">
        <v>91</v>
      </c>
      <c r="L32" s="119">
        <v>4065</v>
      </c>
      <c r="M32" s="119">
        <v>9090.9999999999982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5281.0000000000027</v>
      </c>
      <c r="E33" s="121">
        <v>1044.9999999999993</v>
      </c>
      <c r="F33" s="121">
        <v>4236.0000000000036</v>
      </c>
      <c r="G33" s="119">
        <v>465.00000000000097</v>
      </c>
      <c r="H33" s="119">
        <v>2755.9999999999923</v>
      </c>
      <c r="I33" s="119">
        <v>1014.9999999999998</v>
      </c>
      <c r="J33" s="121">
        <v>117192.99999999993</v>
      </c>
      <c r="K33" s="119">
        <v>958.99999999999932</v>
      </c>
      <c r="L33" s="119">
        <v>34670.999999999935</v>
      </c>
      <c r="M33" s="119">
        <v>81562.999999999985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110.99999999999997</v>
      </c>
      <c r="E34" s="121">
        <v>31.999999999999993</v>
      </c>
      <c r="F34" s="121">
        <v>78.999999999999986</v>
      </c>
      <c r="G34" s="119">
        <v>8</v>
      </c>
      <c r="H34" s="119">
        <v>55.999999999999993</v>
      </c>
      <c r="I34" s="119">
        <v>14.999999999999996</v>
      </c>
      <c r="J34" s="121">
        <v>1895.9999999999993</v>
      </c>
      <c r="K34" s="119">
        <v>19.000000000000004</v>
      </c>
      <c r="L34" s="119">
        <v>679.00000000000011</v>
      </c>
      <c r="M34" s="119">
        <v>1198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554</v>
      </c>
      <c r="E35" s="121">
        <v>155.00000000000006</v>
      </c>
      <c r="F35" s="121">
        <v>398.99999999999994</v>
      </c>
      <c r="G35" s="119">
        <v>48</v>
      </c>
      <c r="H35" s="119">
        <v>247.00000000000009</v>
      </c>
      <c r="I35" s="119">
        <v>103.99999999999997</v>
      </c>
      <c r="J35" s="121">
        <v>11487.999999999998</v>
      </c>
      <c r="K35" s="119">
        <v>105.99999999999997</v>
      </c>
      <c r="L35" s="119">
        <v>3226.9999999999995</v>
      </c>
      <c r="M35" s="119">
        <v>8154.9999999999982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1653.0000000000005</v>
      </c>
      <c r="E36" s="121">
        <v>442.0000000000004</v>
      </c>
      <c r="F36" s="121">
        <v>1211</v>
      </c>
      <c r="G36" s="119">
        <v>157.00000000000031</v>
      </c>
      <c r="H36" s="119">
        <v>771.99999999999898</v>
      </c>
      <c r="I36" s="119">
        <v>282</v>
      </c>
      <c r="J36" s="121">
        <v>32363.999999999971</v>
      </c>
      <c r="K36" s="119">
        <v>329.00000000000017</v>
      </c>
      <c r="L36" s="119">
        <v>9661.0000000000073</v>
      </c>
      <c r="M36" s="119">
        <v>22373.999999999993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1213.9999999999998</v>
      </c>
      <c r="E37" s="121">
        <v>391.99999999999989</v>
      </c>
      <c r="F37" s="121">
        <v>821.99999999999989</v>
      </c>
      <c r="G37" s="119">
        <v>91.999999999999957</v>
      </c>
      <c r="H37" s="119">
        <v>516</v>
      </c>
      <c r="I37" s="119">
        <v>214.00000000000006</v>
      </c>
      <c r="J37" s="121">
        <v>22292.999999999993</v>
      </c>
      <c r="K37" s="119">
        <v>186</v>
      </c>
      <c r="L37" s="119">
        <v>6340.9999999999964</v>
      </c>
      <c r="M37" s="119">
        <v>15766.000000000002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328.00000000000006</v>
      </c>
      <c r="E38" s="121">
        <v>89.999999999999986</v>
      </c>
      <c r="F38" s="121">
        <v>238.00000000000006</v>
      </c>
      <c r="G38" s="119">
        <v>38</v>
      </c>
      <c r="H38" s="119">
        <v>163.00000000000003</v>
      </c>
      <c r="I38" s="119">
        <v>37</v>
      </c>
      <c r="J38" s="121">
        <v>5970</v>
      </c>
      <c r="K38" s="119">
        <v>78</v>
      </c>
      <c r="L38" s="119">
        <v>2023.9999999999995</v>
      </c>
      <c r="M38" s="119">
        <v>3868.0000000000014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1249.9999999999995</v>
      </c>
      <c r="E39" s="121">
        <v>152.00000000000003</v>
      </c>
      <c r="F39" s="121">
        <v>1097.9999999999995</v>
      </c>
      <c r="G39" s="119">
        <v>112.00000000000001</v>
      </c>
      <c r="H39" s="119">
        <v>696.00000000000068</v>
      </c>
      <c r="I39" s="119">
        <v>290.00000000000045</v>
      </c>
      <c r="J39" s="121">
        <v>32788.999999999993</v>
      </c>
      <c r="K39" s="119">
        <v>243.99999999999994</v>
      </c>
      <c r="L39" s="119">
        <v>9541.0000000000036</v>
      </c>
      <c r="M39" s="119">
        <v>23003.999999999989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402.00000000000017</v>
      </c>
      <c r="E40" s="121">
        <v>159.00000000000003</v>
      </c>
      <c r="F40" s="121">
        <v>243.00000000000014</v>
      </c>
      <c r="G40" s="119">
        <v>33</v>
      </c>
      <c r="H40" s="119">
        <v>143.99999999999989</v>
      </c>
      <c r="I40" s="119">
        <v>66.000000000000028</v>
      </c>
      <c r="J40" s="121">
        <v>6668.0000000000009</v>
      </c>
      <c r="K40" s="119">
        <v>65.000000000000071</v>
      </c>
      <c r="L40" s="119">
        <v>1743</v>
      </c>
      <c r="M40" s="119">
        <v>4860.0000000000027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1081</v>
      </c>
      <c r="E41" s="121">
        <v>319.99999999999994</v>
      </c>
      <c r="F41" s="121">
        <v>761.00000000000011</v>
      </c>
      <c r="G41" s="119">
        <v>92.000000000000085</v>
      </c>
      <c r="H41" s="119">
        <v>449.00000000000011</v>
      </c>
      <c r="I41" s="119">
        <v>219.99999999999997</v>
      </c>
      <c r="J41" s="121">
        <v>23154.000000000022</v>
      </c>
      <c r="K41" s="119">
        <v>177.00000000000009</v>
      </c>
      <c r="L41" s="119">
        <v>5661.0000000000064</v>
      </c>
      <c r="M41" s="119">
        <v>17315.999999999989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57</v>
      </c>
      <c r="E42" s="37">
        <v>29</v>
      </c>
      <c r="F42" s="37">
        <v>28</v>
      </c>
      <c r="G42" s="38">
        <v>1</v>
      </c>
      <c r="H42" s="38">
        <v>13.000000000000002</v>
      </c>
      <c r="I42" s="38">
        <v>14</v>
      </c>
      <c r="J42" s="37">
        <v>1736.0000000000005</v>
      </c>
      <c r="K42" s="38">
        <v>2</v>
      </c>
      <c r="L42" s="38">
        <v>214</v>
      </c>
      <c r="M42" s="38">
        <v>1519.9999999999995</v>
      </c>
    </row>
    <row r="43" spans="2:13" ht="20.25" customHeight="1">
      <c r="B43" s="7" t="s">
        <v>3</v>
      </c>
      <c r="C43" s="8" t="s">
        <v>27</v>
      </c>
      <c r="D43" s="37">
        <f t="shared" si="0"/>
        <v>2338.0000000000009</v>
      </c>
      <c r="E43" s="37">
        <v>640.00000000000091</v>
      </c>
      <c r="F43" s="37">
        <v>1698</v>
      </c>
      <c r="G43" s="38">
        <v>154.99999999999994</v>
      </c>
      <c r="H43" s="38">
        <v>1044.9999999999998</v>
      </c>
      <c r="I43" s="38">
        <v>497.99999999999955</v>
      </c>
      <c r="J43" s="37">
        <v>51905.999999999993</v>
      </c>
      <c r="K43" s="38">
        <v>328.99999999999977</v>
      </c>
      <c r="L43" s="38">
        <v>13355.999999999998</v>
      </c>
      <c r="M43" s="38">
        <v>38220.999999999978</v>
      </c>
    </row>
    <row r="44" spans="2:13" ht="20.25" customHeight="1">
      <c r="B44" s="7" t="s">
        <v>4</v>
      </c>
      <c r="C44" s="8" t="s">
        <v>23</v>
      </c>
      <c r="D44" s="37">
        <f t="shared" si="0"/>
        <v>11439.000000000056</v>
      </c>
      <c r="E44" s="37">
        <v>1504.000000000002</v>
      </c>
      <c r="F44" s="37">
        <v>9935.0000000000546</v>
      </c>
      <c r="G44" s="38">
        <v>666.99999999999909</v>
      </c>
      <c r="H44" s="38">
        <v>5672.0000000000064</v>
      </c>
      <c r="I44" s="38">
        <v>3596.0000000000005</v>
      </c>
      <c r="J44" s="37">
        <v>395736.99999999924</v>
      </c>
      <c r="K44" s="38">
        <v>1396.0000000000023</v>
      </c>
      <c r="L44" s="38">
        <v>78556.000000000044</v>
      </c>
      <c r="M44" s="38">
        <v>315784.99999999942</v>
      </c>
    </row>
    <row r="45" spans="2:13" ht="20.25" customHeight="1">
      <c r="B45" s="7" t="s">
        <v>5</v>
      </c>
      <c r="C45" s="9" t="s">
        <v>162</v>
      </c>
      <c r="D45" s="37">
        <f t="shared" si="0"/>
        <v>8085.0000000000073</v>
      </c>
      <c r="E45" s="37">
        <v>1841.0000000000005</v>
      </c>
      <c r="F45" s="37">
        <v>6244.0000000000064</v>
      </c>
      <c r="G45" s="38">
        <v>511.00000000000148</v>
      </c>
      <c r="H45" s="38">
        <v>3925.0000000000159</v>
      </c>
      <c r="I45" s="38">
        <v>1808.0000000000009</v>
      </c>
      <c r="J45" s="37">
        <v>200557.99999999959</v>
      </c>
      <c r="K45" s="38">
        <v>1061.0000000000027</v>
      </c>
      <c r="L45" s="38">
        <v>51596.999999999884</v>
      </c>
      <c r="M45" s="38">
        <v>147899.99999999997</v>
      </c>
    </row>
    <row r="46" spans="2:13" ht="20.25" customHeight="1">
      <c r="B46" s="7" t="s">
        <v>6</v>
      </c>
      <c r="C46" s="9" t="s">
        <v>24</v>
      </c>
      <c r="D46" s="37">
        <f t="shared" si="0"/>
        <v>6111.0000000000027</v>
      </c>
      <c r="E46" s="37">
        <v>1137.0000000000009</v>
      </c>
      <c r="F46" s="37">
        <v>4974.0000000000018</v>
      </c>
      <c r="G46" s="38">
        <v>421.99999999999977</v>
      </c>
      <c r="H46" s="38">
        <v>2951.0000000000036</v>
      </c>
      <c r="I46" s="38">
        <v>1600.9999999999945</v>
      </c>
      <c r="J46" s="37">
        <v>174643.99999999997</v>
      </c>
      <c r="K46" s="38">
        <v>906.00000000000068</v>
      </c>
      <c r="L46" s="38">
        <v>38271.999999999949</v>
      </c>
      <c r="M46" s="38">
        <v>135466.00000000015</v>
      </c>
    </row>
    <row r="47" spans="2:13" ht="20.25" customHeight="1">
      <c r="B47" s="7" t="s">
        <v>7</v>
      </c>
      <c r="C47" s="9" t="s">
        <v>31</v>
      </c>
      <c r="D47" s="37">
        <f t="shared" si="0"/>
        <v>2413.0000000000032</v>
      </c>
      <c r="E47" s="37">
        <v>506.9999999999992</v>
      </c>
      <c r="F47" s="37">
        <v>1906.0000000000039</v>
      </c>
      <c r="G47" s="38">
        <v>145.00000000000051</v>
      </c>
      <c r="H47" s="38">
        <v>1282.0000000000005</v>
      </c>
      <c r="I47" s="38">
        <v>478.99999999999994</v>
      </c>
      <c r="J47" s="37">
        <v>55236.000000000036</v>
      </c>
      <c r="K47" s="38">
        <v>299.00000000000068</v>
      </c>
      <c r="L47" s="38">
        <v>16850.000000000015</v>
      </c>
      <c r="M47" s="38">
        <v>38087.000000000065</v>
      </c>
    </row>
    <row r="48" spans="2:13" ht="20.25" customHeight="1">
      <c r="B48" s="7" t="s">
        <v>8</v>
      </c>
      <c r="C48" s="9" t="s">
        <v>456</v>
      </c>
      <c r="D48" s="37">
        <f t="shared" si="0"/>
        <v>301.00000000000011</v>
      </c>
      <c r="E48" s="37">
        <v>92.000000000000028</v>
      </c>
      <c r="F48" s="37">
        <v>209.00000000000006</v>
      </c>
      <c r="G48" s="38">
        <v>22.999999999999993</v>
      </c>
      <c r="H48" s="38">
        <v>120.99999999999997</v>
      </c>
      <c r="I48" s="38">
        <v>65.000000000000014</v>
      </c>
      <c r="J48" s="37">
        <v>7359.0000000000018</v>
      </c>
      <c r="K48" s="38">
        <v>45.000000000000007</v>
      </c>
      <c r="L48" s="38">
        <v>1554.9999999999995</v>
      </c>
      <c r="M48" s="38">
        <v>5758.9999999999982</v>
      </c>
    </row>
    <row r="49" spans="2:13" ht="20.25" customHeight="1">
      <c r="B49" s="7" t="s">
        <v>9</v>
      </c>
      <c r="C49" s="9" t="s">
        <v>29</v>
      </c>
      <c r="D49" s="37">
        <f t="shared" si="0"/>
        <v>103.00000000000006</v>
      </c>
      <c r="E49" s="37">
        <v>53.999999999999979</v>
      </c>
      <c r="F49" s="37">
        <v>49.000000000000071</v>
      </c>
      <c r="G49" s="38">
        <v>11.000000000000007</v>
      </c>
      <c r="H49" s="38">
        <v>22.999999999999996</v>
      </c>
      <c r="I49" s="38">
        <v>14.999999999999986</v>
      </c>
      <c r="J49" s="37">
        <v>1488.0000000000002</v>
      </c>
      <c r="K49" s="38">
        <v>13.000000000000011</v>
      </c>
      <c r="L49" s="38">
        <v>349.00000000000006</v>
      </c>
      <c r="M49" s="38">
        <v>1126.0000000000009</v>
      </c>
    </row>
    <row r="50" spans="2:13" ht="20.25" customHeight="1">
      <c r="B50" s="7" t="s">
        <v>10</v>
      </c>
      <c r="C50" s="9" t="s">
        <v>30</v>
      </c>
      <c r="D50" s="37">
        <f t="shared" si="0"/>
        <v>230.00000000000014</v>
      </c>
      <c r="E50" s="37">
        <v>40</v>
      </c>
      <c r="F50" s="37">
        <v>190.00000000000014</v>
      </c>
      <c r="G50" s="38">
        <v>13.000000000000007</v>
      </c>
      <c r="H50" s="38">
        <v>113.00000000000006</v>
      </c>
      <c r="I50" s="38">
        <v>64.000000000000043</v>
      </c>
      <c r="J50" s="37">
        <v>7005.9999999999991</v>
      </c>
      <c r="K50" s="38">
        <v>28.999999999999989</v>
      </c>
      <c r="L50" s="38">
        <v>1488.9999999999993</v>
      </c>
      <c r="M50" s="38">
        <v>5487.9999999999991</v>
      </c>
    </row>
    <row r="51" spans="2:13" ht="20.25" customHeight="1">
      <c r="B51" s="7" t="s">
        <v>11</v>
      </c>
      <c r="C51" s="9" t="s">
        <v>32</v>
      </c>
      <c r="D51" s="37">
        <f t="shared" si="0"/>
        <v>1134.9999999999986</v>
      </c>
      <c r="E51" s="37">
        <v>363.99999999999943</v>
      </c>
      <c r="F51" s="37">
        <v>770.9999999999992</v>
      </c>
      <c r="G51" s="38">
        <v>84.000000000000085</v>
      </c>
      <c r="H51" s="38">
        <v>447.00000000000011</v>
      </c>
      <c r="I51" s="38">
        <v>239.9999999999996</v>
      </c>
      <c r="J51" s="37">
        <v>27463.000000000022</v>
      </c>
      <c r="K51" s="38">
        <v>169.99999999999991</v>
      </c>
      <c r="L51" s="38">
        <v>5808.9999999999964</v>
      </c>
      <c r="M51" s="38">
        <v>21484.00000000004</v>
      </c>
    </row>
    <row r="52" spans="2:13" ht="20.25" customHeight="1">
      <c r="B52" s="7" t="s">
        <v>12</v>
      </c>
      <c r="C52" s="9" t="s">
        <v>457</v>
      </c>
      <c r="D52" s="37">
        <f t="shared" si="0"/>
        <v>3053.0000000000018</v>
      </c>
      <c r="E52" s="37">
        <v>763.00000000000023</v>
      </c>
      <c r="F52" s="37">
        <v>2290.0000000000018</v>
      </c>
      <c r="G52" s="38">
        <v>236.00000000000009</v>
      </c>
      <c r="H52" s="38">
        <v>1336.9999999999998</v>
      </c>
      <c r="I52" s="38">
        <v>716.99999999999989</v>
      </c>
      <c r="J52" s="37">
        <v>80504.999999999884</v>
      </c>
      <c r="K52" s="38">
        <v>496.0000000000004</v>
      </c>
      <c r="L52" s="38">
        <v>18468.000000000018</v>
      </c>
      <c r="M52" s="38">
        <v>61541.000000000073</v>
      </c>
    </row>
    <row r="53" spans="2:13" ht="20.25" customHeight="1">
      <c r="B53" s="7" t="s">
        <v>13</v>
      </c>
      <c r="C53" s="9" t="s">
        <v>33</v>
      </c>
      <c r="D53" s="37">
        <f t="shared" si="0"/>
        <v>338.00000000000006</v>
      </c>
      <c r="E53" s="37">
        <v>55.999999999999993</v>
      </c>
      <c r="F53" s="37">
        <v>282.00000000000006</v>
      </c>
      <c r="G53" s="38">
        <v>14</v>
      </c>
      <c r="H53" s="38">
        <v>144</v>
      </c>
      <c r="I53" s="38">
        <v>123.99999999999997</v>
      </c>
      <c r="J53" s="37">
        <v>13665.999999999989</v>
      </c>
      <c r="K53" s="38">
        <v>28.999999999999993</v>
      </c>
      <c r="L53" s="38">
        <v>2004.0000000000011</v>
      </c>
      <c r="M53" s="38">
        <v>11633.000000000004</v>
      </c>
    </row>
    <row r="54" spans="2:13" ht="20.25" customHeight="1">
      <c r="B54" s="7" t="s">
        <v>14</v>
      </c>
      <c r="C54" s="9" t="s">
        <v>25</v>
      </c>
      <c r="D54" s="37">
        <f t="shared" si="0"/>
        <v>164</v>
      </c>
      <c r="E54" s="37">
        <v>51.000000000000021</v>
      </c>
      <c r="F54" s="37">
        <v>112.99999999999999</v>
      </c>
      <c r="G54" s="38">
        <v>13.999999999999996</v>
      </c>
      <c r="H54" s="38">
        <v>61.999999999999972</v>
      </c>
      <c r="I54" s="38">
        <v>37</v>
      </c>
      <c r="J54" s="37">
        <v>3447.9999999999991</v>
      </c>
      <c r="K54" s="38">
        <v>27.000000000000018</v>
      </c>
      <c r="L54" s="38">
        <v>700.00000000000023</v>
      </c>
      <c r="M54" s="38">
        <v>2721.0000000000032</v>
      </c>
    </row>
    <row r="55" spans="2:13" ht="20.25" customHeight="1">
      <c r="B55" s="7" t="s">
        <v>15</v>
      </c>
      <c r="C55" s="9" t="s">
        <v>34</v>
      </c>
      <c r="D55" s="37">
        <f t="shared" si="0"/>
        <v>1611.0000000000025</v>
      </c>
      <c r="E55" s="37">
        <v>759.00000000000159</v>
      </c>
      <c r="F55" s="37">
        <v>852.00000000000091</v>
      </c>
      <c r="G55" s="38">
        <v>63.999999999999964</v>
      </c>
      <c r="H55" s="38">
        <v>502.99999999999972</v>
      </c>
      <c r="I55" s="38">
        <v>284.99999999999994</v>
      </c>
      <c r="J55" s="37">
        <v>27921.000000000044</v>
      </c>
      <c r="K55" s="38">
        <v>120.00000000000006</v>
      </c>
      <c r="L55" s="38">
        <v>6759</v>
      </c>
      <c r="M55" s="38">
        <v>21041.999999999996</v>
      </c>
    </row>
    <row r="56" spans="2:13" ht="20.25" customHeight="1">
      <c r="B56" s="7" t="s">
        <v>16</v>
      </c>
      <c r="C56" s="9" t="s">
        <v>35</v>
      </c>
      <c r="D56" s="37">
        <f t="shared" si="0"/>
        <v>676.99999999999989</v>
      </c>
      <c r="E56" s="37">
        <v>119.00000000000003</v>
      </c>
      <c r="F56" s="37">
        <v>557.99999999999989</v>
      </c>
      <c r="G56" s="38">
        <v>48</v>
      </c>
      <c r="H56" s="38">
        <v>310</v>
      </c>
      <c r="I56" s="38">
        <v>200.00000000000009</v>
      </c>
      <c r="J56" s="37">
        <v>15307.000000000002</v>
      </c>
      <c r="K56" s="38">
        <v>87.000000000000128</v>
      </c>
      <c r="L56" s="38">
        <v>2943.9999999999977</v>
      </c>
      <c r="M56" s="38">
        <v>12276.000000000005</v>
      </c>
    </row>
    <row r="57" spans="2:13" ht="20.25" customHeight="1">
      <c r="B57" s="7" t="s">
        <v>17</v>
      </c>
      <c r="C57" s="9" t="s">
        <v>36</v>
      </c>
      <c r="D57" s="37">
        <f t="shared" si="0"/>
        <v>280</v>
      </c>
      <c r="E57" s="37">
        <v>54.000000000000078</v>
      </c>
      <c r="F57" s="37">
        <v>225.99999999999994</v>
      </c>
      <c r="G57" s="38">
        <v>18.999999999999996</v>
      </c>
      <c r="H57" s="38">
        <v>133.00000000000009</v>
      </c>
      <c r="I57" s="38">
        <v>74.000000000000014</v>
      </c>
      <c r="J57" s="37">
        <v>8151.9999999999945</v>
      </c>
      <c r="K57" s="38">
        <v>41.000000000000043</v>
      </c>
      <c r="L57" s="38">
        <v>1821.0000000000009</v>
      </c>
      <c r="M57" s="38">
        <v>6289.9999999999982</v>
      </c>
    </row>
    <row r="58" spans="2:13" ht="20.25" customHeight="1">
      <c r="B58" s="7" t="s">
        <v>18</v>
      </c>
      <c r="C58" s="9" t="s">
        <v>161</v>
      </c>
      <c r="D58" s="37">
        <f t="shared" si="0"/>
        <v>3</v>
      </c>
      <c r="E58" s="37">
        <v>1</v>
      </c>
      <c r="F58" s="37">
        <v>2</v>
      </c>
      <c r="G58" s="38">
        <v>0</v>
      </c>
      <c r="H58" s="38">
        <v>2</v>
      </c>
      <c r="I58" s="38">
        <v>0</v>
      </c>
      <c r="J58" s="37">
        <v>26</v>
      </c>
      <c r="K58" s="38">
        <v>0</v>
      </c>
      <c r="L58" s="38">
        <v>26</v>
      </c>
      <c r="M58" s="38">
        <v>0</v>
      </c>
    </row>
    <row r="59" spans="2:13" ht="3.75" customHeight="1">
      <c r="B59" s="12"/>
      <c r="C59" s="13"/>
      <c r="D59" s="124"/>
      <c r="E59" s="124"/>
      <c r="F59" s="124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J8:M8"/>
    <mergeCell ref="B3:M3"/>
    <mergeCell ref="B5:M5"/>
    <mergeCell ref="B6:C6"/>
    <mergeCell ref="B8:C12"/>
    <mergeCell ref="D8:I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D3D3F5"/>
    <pageSetUpPr fitToPage="1"/>
  </sheetPr>
  <dimension ref="B2:L37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3" width="10.7109375" style="15" customWidth="1"/>
    <col min="4" max="4" width="9.28515625" style="115" customWidth="1"/>
    <col min="5" max="5" width="10.140625" style="115" customWidth="1"/>
    <col min="6" max="6" width="9.7109375" style="15" customWidth="1"/>
    <col min="7" max="7" width="10.7109375" style="15" customWidth="1"/>
    <col min="8" max="8" width="13.7109375" style="15" customWidth="1"/>
    <col min="9" max="9" width="10.85546875" style="115" customWidth="1"/>
    <col min="10" max="10" width="12.140625" style="15" customWidth="1"/>
    <col min="11" max="12" width="12" style="15" customWidth="1"/>
    <col min="13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301</v>
      </c>
    </row>
    <row r="3" spans="2:12" ht="32.25" customHeight="1">
      <c r="B3" s="145" t="s">
        <v>358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328</v>
      </c>
    </row>
    <row r="7" spans="2:12" ht="3" customHeight="1"/>
    <row r="8" spans="2:12" ht="12.75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9" customHeight="1">
      <c r="B12" s="157"/>
      <c r="C12" s="173"/>
      <c r="D12" s="174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7"/>
      <c r="D13" s="123"/>
      <c r="E13" s="123"/>
      <c r="F13" s="17"/>
      <c r="G13" s="17"/>
      <c r="H13" s="17"/>
      <c r="I13" s="123"/>
      <c r="J13" s="17"/>
      <c r="K13" s="17"/>
      <c r="L13" s="17"/>
    </row>
    <row r="14" spans="2:12" ht="19.5" customHeight="1">
      <c r="B14" s="5" t="s">
        <v>19</v>
      </c>
      <c r="C14" s="37">
        <f>+D14+E14</f>
        <v>62961.000000000175</v>
      </c>
      <c r="D14" s="37">
        <v>13925.000000000126</v>
      </c>
      <c r="E14" s="37">
        <v>49036.000000000051</v>
      </c>
      <c r="F14" s="37">
        <v>4258.0000000000018</v>
      </c>
      <c r="G14" s="37">
        <v>30059.9999999998</v>
      </c>
      <c r="H14" s="37">
        <v>14717.999999999993</v>
      </c>
      <c r="I14" s="37">
        <v>1623925.0000000028</v>
      </c>
      <c r="J14" s="37">
        <v>8841.9999999999982</v>
      </c>
      <c r="K14" s="37">
        <v>397210.99999999814</v>
      </c>
      <c r="L14" s="37">
        <v>1217872.0000000058</v>
      </c>
    </row>
    <row r="15" spans="2:12" ht="19.5" customHeight="1">
      <c r="B15" s="11" t="s">
        <v>43</v>
      </c>
      <c r="C15" s="37">
        <f t="shared" ref="C15:C32" si="0">+D15+E15</f>
        <v>7643.9999999999727</v>
      </c>
      <c r="D15" s="37">
        <v>1938.9999999999968</v>
      </c>
      <c r="E15" s="37">
        <v>5704.9999999999754</v>
      </c>
      <c r="F15" s="38">
        <v>648.9999999999992</v>
      </c>
      <c r="G15" s="38">
        <v>3666.9999999999964</v>
      </c>
      <c r="H15" s="38">
        <v>1389.0000000000043</v>
      </c>
      <c r="I15" s="37">
        <v>157257.00000000038</v>
      </c>
      <c r="J15" s="38">
        <v>1331.0000000000023</v>
      </c>
      <c r="K15" s="38">
        <v>46662.999999999942</v>
      </c>
      <c r="L15" s="38">
        <v>109262.99999999994</v>
      </c>
    </row>
    <row r="16" spans="2:12" ht="19.5" customHeight="1">
      <c r="B16" s="11" t="s">
        <v>44</v>
      </c>
      <c r="C16" s="37">
        <f t="shared" si="0"/>
        <v>379.99999999999994</v>
      </c>
      <c r="D16" s="37">
        <v>118.99999999999996</v>
      </c>
      <c r="E16" s="37">
        <v>261</v>
      </c>
      <c r="F16" s="38">
        <v>19</v>
      </c>
      <c r="G16" s="38">
        <v>159</v>
      </c>
      <c r="H16" s="38">
        <v>83.000000000000014</v>
      </c>
      <c r="I16" s="37">
        <v>9280.9999999999982</v>
      </c>
      <c r="J16" s="38">
        <v>41.000000000000007</v>
      </c>
      <c r="K16" s="38">
        <v>2209.0000000000005</v>
      </c>
      <c r="L16" s="38">
        <v>7030.9999999999982</v>
      </c>
    </row>
    <row r="17" spans="2:12" ht="19.5" customHeight="1">
      <c r="B17" s="11" t="s">
        <v>46</v>
      </c>
      <c r="C17" s="37">
        <f t="shared" si="0"/>
        <v>7750.99999999998</v>
      </c>
      <c r="D17" s="37">
        <v>1517.9999999999982</v>
      </c>
      <c r="E17" s="37">
        <v>6232.9999999999818</v>
      </c>
      <c r="F17" s="38">
        <v>483.99999999999682</v>
      </c>
      <c r="G17" s="38">
        <v>3846.9999999999973</v>
      </c>
      <c r="H17" s="38">
        <v>1901.9999999999982</v>
      </c>
      <c r="I17" s="37">
        <v>209887.00000000035</v>
      </c>
      <c r="J17" s="38">
        <v>1021.0000000000005</v>
      </c>
      <c r="K17" s="38">
        <v>49890.000000000015</v>
      </c>
      <c r="L17" s="38">
        <v>158976.0000000002</v>
      </c>
    </row>
    <row r="18" spans="2:12" ht="19.5" customHeight="1">
      <c r="B18" s="11" t="s">
        <v>45</v>
      </c>
      <c r="C18" s="37">
        <f t="shared" si="0"/>
        <v>175.00000000000006</v>
      </c>
      <c r="D18" s="37">
        <v>40.000000000000043</v>
      </c>
      <c r="E18" s="37">
        <v>135</v>
      </c>
      <c r="F18" s="38">
        <v>8.9999999999999982</v>
      </c>
      <c r="G18" s="38">
        <v>72</v>
      </c>
      <c r="H18" s="38">
        <v>54.000000000000014</v>
      </c>
      <c r="I18" s="37">
        <v>5104</v>
      </c>
      <c r="J18" s="38">
        <v>17.000000000000004</v>
      </c>
      <c r="K18" s="38">
        <v>1003.9999999999994</v>
      </c>
      <c r="L18" s="38">
        <v>4083</v>
      </c>
    </row>
    <row r="19" spans="2:12" ht="19.5" customHeight="1">
      <c r="B19" s="11" t="s">
        <v>47</v>
      </c>
      <c r="C19" s="37">
        <f t="shared" si="0"/>
        <v>621.00000000000011</v>
      </c>
      <c r="D19" s="37">
        <v>212.00000000000003</v>
      </c>
      <c r="E19" s="37">
        <v>409.00000000000011</v>
      </c>
      <c r="F19" s="38">
        <v>32.000000000000021</v>
      </c>
      <c r="G19" s="38">
        <v>220</v>
      </c>
      <c r="H19" s="38">
        <v>156.99999999999997</v>
      </c>
      <c r="I19" s="37">
        <v>18067.999999999993</v>
      </c>
      <c r="J19" s="38">
        <v>65.000000000000043</v>
      </c>
      <c r="K19" s="38">
        <v>3258.0000000000023</v>
      </c>
      <c r="L19" s="38">
        <v>14744.999999999991</v>
      </c>
    </row>
    <row r="20" spans="2:12" ht="19.5" customHeight="1">
      <c r="B20" s="11" t="s">
        <v>48</v>
      </c>
      <c r="C20" s="37">
        <f t="shared" si="0"/>
        <v>2316.0000000000009</v>
      </c>
      <c r="D20" s="37">
        <v>569.99999999999966</v>
      </c>
      <c r="E20" s="37">
        <v>1746.0000000000011</v>
      </c>
      <c r="F20" s="38">
        <v>105.00000000000018</v>
      </c>
      <c r="G20" s="38">
        <v>1103.0000000000002</v>
      </c>
      <c r="H20" s="38">
        <v>538.0000000000008</v>
      </c>
      <c r="I20" s="37">
        <v>57299.00000000008</v>
      </c>
      <c r="J20" s="38">
        <v>226.99999999999997</v>
      </c>
      <c r="K20" s="38">
        <v>15398.999999999975</v>
      </c>
      <c r="L20" s="38">
        <v>41673.000000000036</v>
      </c>
    </row>
    <row r="21" spans="2:12" ht="19.5" customHeight="1">
      <c r="B21" s="11" t="s">
        <v>49</v>
      </c>
      <c r="C21" s="37">
        <f t="shared" si="0"/>
        <v>408.00000000000011</v>
      </c>
      <c r="D21" s="37">
        <v>87.000000000000085</v>
      </c>
      <c r="E21" s="37">
        <v>321.00000000000006</v>
      </c>
      <c r="F21" s="38">
        <v>20.000000000000004</v>
      </c>
      <c r="G21" s="38">
        <v>190.99999999999997</v>
      </c>
      <c r="H21" s="38">
        <v>110.00000000000003</v>
      </c>
      <c r="I21" s="37">
        <v>11579.000000000004</v>
      </c>
      <c r="J21" s="38">
        <v>38.999999999999993</v>
      </c>
      <c r="K21" s="38">
        <v>2606.9999999999991</v>
      </c>
      <c r="L21" s="38">
        <v>8932.9999999999964</v>
      </c>
    </row>
    <row r="22" spans="2:12" ht="19.5" customHeight="1">
      <c r="B22" s="11" t="s">
        <v>50</v>
      </c>
      <c r="C22" s="37">
        <f t="shared" si="0"/>
        <v>2089.9999999999977</v>
      </c>
      <c r="D22" s="37">
        <v>464.99999999999972</v>
      </c>
      <c r="E22" s="37">
        <v>1624.9999999999982</v>
      </c>
      <c r="F22" s="38">
        <v>136.00000000000009</v>
      </c>
      <c r="G22" s="38">
        <v>1019.9999999999995</v>
      </c>
      <c r="H22" s="38">
        <v>468.99999999999989</v>
      </c>
      <c r="I22" s="37">
        <v>53689.000000000146</v>
      </c>
      <c r="J22" s="38">
        <v>293.99999999999972</v>
      </c>
      <c r="K22" s="38">
        <v>14107.999999999996</v>
      </c>
      <c r="L22" s="38">
        <v>39287</v>
      </c>
    </row>
    <row r="23" spans="2:12" ht="19.5" customHeight="1">
      <c r="B23" s="11" t="s">
        <v>51</v>
      </c>
      <c r="C23" s="37">
        <f t="shared" si="0"/>
        <v>481.99999999999994</v>
      </c>
      <c r="D23" s="37">
        <v>132.99999999999994</v>
      </c>
      <c r="E23" s="37">
        <v>349</v>
      </c>
      <c r="F23" s="38">
        <v>19</v>
      </c>
      <c r="G23" s="38">
        <v>176.99999999999994</v>
      </c>
      <c r="H23" s="38">
        <v>153.00000000000011</v>
      </c>
      <c r="I23" s="37">
        <v>15815.999999999998</v>
      </c>
      <c r="J23" s="38">
        <v>36.000000000000028</v>
      </c>
      <c r="K23" s="38">
        <v>2884.0000000000009</v>
      </c>
      <c r="L23" s="38">
        <v>12896.000000000004</v>
      </c>
    </row>
    <row r="24" spans="2:12" ht="19.5" customHeight="1">
      <c r="B24" s="11" t="s">
        <v>52</v>
      </c>
      <c r="C24" s="37">
        <f t="shared" si="0"/>
        <v>5078</v>
      </c>
      <c r="D24" s="37">
        <v>869.99999999999898</v>
      </c>
      <c r="E24" s="37">
        <v>4208.0000000000009</v>
      </c>
      <c r="F24" s="38">
        <v>430.99999999999926</v>
      </c>
      <c r="G24" s="38">
        <v>2779.0000000000073</v>
      </c>
      <c r="H24" s="38">
        <v>997.99999999999977</v>
      </c>
      <c r="I24" s="37">
        <v>116309.99999999997</v>
      </c>
      <c r="J24" s="38">
        <v>935.99999999999841</v>
      </c>
      <c r="K24" s="38">
        <v>35699.999999999942</v>
      </c>
      <c r="L24" s="38">
        <v>79674.000000000116</v>
      </c>
    </row>
    <row r="25" spans="2:12" ht="19.5" customHeight="1">
      <c r="B25" s="11" t="s">
        <v>53</v>
      </c>
      <c r="C25" s="37">
        <f t="shared" si="0"/>
        <v>11272.000000000002</v>
      </c>
      <c r="D25" s="37">
        <v>2888.0000000000032</v>
      </c>
      <c r="E25" s="37">
        <v>8383.9999999999982</v>
      </c>
      <c r="F25" s="38">
        <v>807.00000000000171</v>
      </c>
      <c r="G25" s="38">
        <v>5053.0000000000009</v>
      </c>
      <c r="H25" s="38">
        <v>2523.9999999999977</v>
      </c>
      <c r="I25" s="37">
        <v>275896.99999999907</v>
      </c>
      <c r="J25" s="38">
        <v>1689.9999999999948</v>
      </c>
      <c r="K25" s="38">
        <v>63628.999999999825</v>
      </c>
      <c r="L25" s="38">
        <v>210577.9999999998</v>
      </c>
    </row>
    <row r="26" spans="2:12" ht="19.5" customHeight="1">
      <c r="B26" s="11" t="s">
        <v>54</v>
      </c>
      <c r="C26" s="37">
        <f t="shared" si="0"/>
        <v>241.99999999999989</v>
      </c>
      <c r="D26" s="37">
        <v>58.000000000000007</v>
      </c>
      <c r="E26" s="37">
        <v>183.99999999999989</v>
      </c>
      <c r="F26" s="38">
        <v>9.0000000000000018</v>
      </c>
      <c r="G26" s="38">
        <v>103.99999999999994</v>
      </c>
      <c r="H26" s="38">
        <v>71.000000000000014</v>
      </c>
      <c r="I26" s="37">
        <v>8317</v>
      </c>
      <c r="J26" s="38">
        <v>17.000000000000004</v>
      </c>
      <c r="K26" s="38">
        <v>1428.0000000000002</v>
      </c>
      <c r="L26" s="38">
        <v>6872.0000000000009</v>
      </c>
    </row>
    <row r="27" spans="2:12" ht="19.5" customHeight="1">
      <c r="B27" s="11" t="s">
        <v>55</v>
      </c>
      <c r="C27" s="37">
        <f t="shared" si="0"/>
        <v>13954.000000000049</v>
      </c>
      <c r="D27" s="37">
        <v>2672.0000000000159</v>
      </c>
      <c r="E27" s="37">
        <v>11282.000000000033</v>
      </c>
      <c r="F27" s="38">
        <v>905.00000000000466</v>
      </c>
      <c r="G27" s="38">
        <v>6946.9999999999818</v>
      </c>
      <c r="H27" s="38">
        <v>3429.9999999999995</v>
      </c>
      <c r="I27" s="37">
        <v>378426.0000000007</v>
      </c>
      <c r="J27" s="38">
        <v>1824.9999999999975</v>
      </c>
      <c r="K27" s="38">
        <v>93195.000000000087</v>
      </c>
      <c r="L27" s="38">
        <v>283406.00000000058</v>
      </c>
    </row>
    <row r="28" spans="2:12" ht="19.5" customHeight="1">
      <c r="B28" s="11" t="s">
        <v>56</v>
      </c>
      <c r="C28" s="37">
        <f t="shared" si="0"/>
        <v>2644.0000000000014</v>
      </c>
      <c r="D28" s="37">
        <v>550.99999999999955</v>
      </c>
      <c r="E28" s="37">
        <v>2093.0000000000018</v>
      </c>
      <c r="F28" s="38">
        <v>206.00000000000003</v>
      </c>
      <c r="G28" s="38">
        <v>1258.0000000000014</v>
      </c>
      <c r="H28" s="38">
        <v>628.99999999999932</v>
      </c>
      <c r="I28" s="37">
        <v>72305.000000000015</v>
      </c>
      <c r="J28" s="38">
        <v>422.00000000000034</v>
      </c>
      <c r="K28" s="38">
        <v>16636.999999999975</v>
      </c>
      <c r="L28" s="38">
        <v>55245.999999999978</v>
      </c>
    </row>
    <row r="29" spans="2:12" ht="19.5" customHeight="1">
      <c r="B29" s="11" t="s">
        <v>57</v>
      </c>
      <c r="C29" s="37">
        <f t="shared" si="0"/>
        <v>3198.9999999999982</v>
      </c>
      <c r="D29" s="37">
        <v>688.00000000000023</v>
      </c>
      <c r="E29" s="37">
        <v>2510.9999999999982</v>
      </c>
      <c r="F29" s="38">
        <v>215.99999999999994</v>
      </c>
      <c r="G29" s="38">
        <v>1467.9999999999977</v>
      </c>
      <c r="H29" s="38">
        <v>826.99999999999909</v>
      </c>
      <c r="I29" s="37">
        <v>89531.000000000029</v>
      </c>
      <c r="J29" s="38">
        <v>455.99999999999966</v>
      </c>
      <c r="K29" s="38">
        <v>19238.000000000015</v>
      </c>
      <c r="L29" s="38">
        <v>69837.000000000087</v>
      </c>
    </row>
    <row r="30" spans="2:12" ht="19.5" customHeight="1">
      <c r="B30" s="11" t="s">
        <v>58</v>
      </c>
      <c r="C30" s="37">
        <f t="shared" si="0"/>
        <v>1514.0000000000005</v>
      </c>
      <c r="D30" s="37">
        <v>395.00000000000028</v>
      </c>
      <c r="E30" s="37">
        <v>1119.0000000000002</v>
      </c>
      <c r="F30" s="38">
        <v>59.000000000000078</v>
      </c>
      <c r="G30" s="38">
        <v>631.00000000000011</v>
      </c>
      <c r="H30" s="38">
        <v>429.00000000000085</v>
      </c>
      <c r="I30" s="37">
        <v>45339.999999999993</v>
      </c>
      <c r="J30" s="38">
        <v>120.00000000000016</v>
      </c>
      <c r="K30" s="38">
        <v>9299.0000000000073</v>
      </c>
      <c r="L30" s="38">
        <v>35921.000000000007</v>
      </c>
    </row>
    <row r="31" spans="2:12" ht="19.5" customHeight="1">
      <c r="B31" s="11" t="s">
        <v>59</v>
      </c>
      <c r="C31" s="37">
        <f t="shared" si="0"/>
        <v>546.00000000000011</v>
      </c>
      <c r="D31" s="37">
        <v>139.99999999999991</v>
      </c>
      <c r="E31" s="37">
        <v>406.00000000000023</v>
      </c>
      <c r="F31" s="38">
        <v>19.999999999999989</v>
      </c>
      <c r="G31" s="38">
        <v>245.99999999999994</v>
      </c>
      <c r="H31" s="38">
        <v>140.00000000000003</v>
      </c>
      <c r="I31" s="37">
        <v>15824.999999999996</v>
      </c>
      <c r="J31" s="38">
        <v>37</v>
      </c>
      <c r="K31" s="38">
        <v>3520.0000000000014</v>
      </c>
      <c r="L31" s="38">
        <v>12267.999999999998</v>
      </c>
    </row>
    <row r="32" spans="2:12" ht="19.5" customHeight="1">
      <c r="B32" s="11" t="s">
        <v>60</v>
      </c>
      <c r="C32" s="37">
        <f t="shared" si="0"/>
        <v>2644.9999999999982</v>
      </c>
      <c r="D32" s="37">
        <v>579.9999999999992</v>
      </c>
      <c r="E32" s="37">
        <v>2064.9999999999991</v>
      </c>
      <c r="F32" s="38">
        <v>132.00000000000003</v>
      </c>
      <c r="G32" s="38">
        <v>1118.0000000000005</v>
      </c>
      <c r="H32" s="38">
        <v>815.00000000000136</v>
      </c>
      <c r="I32" s="37">
        <v>83993.999999999985</v>
      </c>
      <c r="J32" s="38">
        <v>268.00000000000006</v>
      </c>
      <c r="K32" s="38">
        <v>16542.999999999978</v>
      </c>
      <c r="L32" s="38">
        <v>67182.999999999985</v>
      </c>
    </row>
    <row r="33" spans="2:12" ht="3.75" customHeight="1">
      <c r="B33" s="12"/>
      <c r="C33" s="17"/>
      <c r="D33" s="123"/>
      <c r="E33" s="123"/>
      <c r="F33" s="17"/>
      <c r="G33" s="17"/>
      <c r="H33" s="17"/>
      <c r="I33" s="123"/>
      <c r="J33" s="17"/>
      <c r="K33" s="17"/>
      <c r="L33" s="17"/>
    </row>
    <row r="34" spans="2:12" ht="3.75" customHeight="1"/>
    <row r="35" spans="2:12">
      <c r="B35" s="34" t="s">
        <v>476</v>
      </c>
    </row>
    <row r="37" spans="2:12">
      <c r="C37" s="22"/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D3D3F5"/>
    <pageSetUpPr fitToPage="1"/>
  </sheetPr>
  <dimension ref="B2:O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4" width="9.28515625" style="15" customWidth="1"/>
    <col min="5" max="5" width="10" style="115" customWidth="1"/>
    <col min="6" max="6" width="8.140625" style="115" customWidth="1"/>
    <col min="7" max="7" width="9.28515625" style="15" customWidth="1"/>
    <col min="8" max="8" width="9.140625" style="15" customWidth="1"/>
    <col min="9" max="9" width="11.7109375" style="15" customWidth="1"/>
    <col min="10" max="10" width="8.28515625" style="115" customWidth="1"/>
    <col min="11" max="11" width="9.42578125" style="15" customWidth="1"/>
    <col min="12" max="12" width="10.5703125" style="15" customWidth="1"/>
    <col min="13" max="13" width="11.7109375" style="15" customWidth="1"/>
    <col min="14" max="14" width="9.85546875" style="15" bestFit="1" customWidth="1"/>
    <col min="15" max="16384" width="9.140625" style="15"/>
  </cols>
  <sheetData>
    <row r="2" spans="2:15">
      <c r="C2" s="14"/>
      <c r="D2" s="14"/>
      <c r="E2" s="14"/>
      <c r="M2" s="14" t="s">
        <v>302</v>
      </c>
    </row>
    <row r="3" spans="2:15" ht="39" customHeight="1">
      <c r="B3" s="145" t="s">
        <v>359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5" ht="3.75" customHeight="1"/>
    <row r="5" spans="2:15" ht="13.5" customHeight="1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5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331</v>
      </c>
    </row>
    <row r="7" spans="2:15" ht="3" customHeight="1"/>
    <row r="8" spans="2:15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5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5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5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5" s="16" customFormat="1" ht="22.5" customHeight="1">
      <c r="B12" s="157"/>
      <c r="C12" s="157"/>
      <c r="D12" s="173"/>
      <c r="E12" s="174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5" ht="3.75" customHeight="1">
      <c r="B13" s="17"/>
      <c r="C13" s="17"/>
      <c r="D13" s="17"/>
      <c r="E13" s="123"/>
      <c r="F13" s="123"/>
      <c r="G13" s="17"/>
      <c r="H13" s="17"/>
      <c r="I13" s="17"/>
      <c r="J13" s="123"/>
      <c r="K13" s="17"/>
      <c r="L13" s="17"/>
      <c r="M13" s="17"/>
    </row>
    <row r="14" spans="2:15" ht="20.25" customHeight="1">
      <c r="C14" s="5" t="s">
        <v>19</v>
      </c>
      <c r="D14" s="37">
        <f>+E14+F14</f>
        <v>37954.999999999789</v>
      </c>
      <c r="E14" s="37">
        <v>12042.999999999976</v>
      </c>
      <c r="F14" s="37">
        <v>25911.999999999811</v>
      </c>
      <c r="G14" s="37">
        <v>2420.0000000000014</v>
      </c>
      <c r="H14" s="37">
        <v>16351.000000000058</v>
      </c>
      <c r="I14" s="37">
        <v>7141.00000000001</v>
      </c>
      <c r="J14" s="37">
        <v>786183.99999999837</v>
      </c>
      <c r="K14" s="37">
        <v>5151.9999999999536</v>
      </c>
      <c r="L14" s="37">
        <v>210487.00000000044</v>
      </c>
      <c r="M14" s="37">
        <v>570545.00000000652</v>
      </c>
      <c r="N14" s="22"/>
      <c r="O14" s="37"/>
    </row>
    <row r="15" spans="2:15" ht="20.25" customHeight="1">
      <c r="B15" s="7" t="s">
        <v>20</v>
      </c>
      <c r="C15" s="8" t="s">
        <v>26</v>
      </c>
      <c r="D15" s="37">
        <f t="shared" ref="D15:D58" si="0">+E15+F15</f>
        <v>424.99999999999989</v>
      </c>
      <c r="E15" s="37">
        <v>77.000000000000014</v>
      </c>
      <c r="F15" s="37">
        <v>347.99999999999989</v>
      </c>
      <c r="G15" s="38">
        <v>26.000000000000025</v>
      </c>
      <c r="H15" s="38">
        <v>204.99999999999989</v>
      </c>
      <c r="I15" s="38">
        <v>117.00000000000021</v>
      </c>
      <c r="J15" s="37">
        <v>12654</v>
      </c>
      <c r="K15" s="38">
        <v>56.000000000000036</v>
      </c>
      <c r="L15" s="38">
        <v>2763.9999999999982</v>
      </c>
      <c r="M15" s="38">
        <v>9834.0000000000036</v>
      </c>
      <c r="O15" s="37"/>
    </row>
    <row r="16" spans="2:15" ht="20.25" customHeight="1">
      <c r="B16" s="7" t="s">
        <v>0</v>
      </c>
      <c r="C16" s="8" t="s">
        <v>21</v>
      </c>
      <c r="D16" s="37">
        <f t="shared" si="0"/>
        <v>16</v>
      </c>
      <c r="E16" s="37">
        <v>3.0000000000000004</v>
      </c>
      <c r="F16" s="37">
        <v>13</v>
      </c>
      <c r="G16" s="38">
        <v>0.99999999999999978</v>
      </c>
      <c r="H16" s="38">
        <v>6.0000000000000009</v>
      </c>
      <c r="I16" s="38">
        <v>6.0000000000000036</v>
      </c>
      <c r="J16" s="37">
        <v>480</v>
      </c>
      <c r="K16" s="38">
        <v>0.99999999999999978</v>
      </c>
      <c r="L16" s="38">
        <v>90.999999999999986</v>
      </c>
      <c r="M16" s="38">
        <v>388.00000000000017</v>
      </c>
      <c r="O16" s="22"/>
    </row>
    <row r="17" spans="2:13" ht="20.25" customHeight="1">
      <c r="B17" s="7" t="s">
        <v>1</v>
      </c>
      <c r="C17" s="8" t="s">
        <v>22</v>
      </c>
      <c r="D17" s="37">
        <f t="shared" si="0"/>
        <v>8147</v>
      </c>
      <c r="E17" s="37">
        <f>+SUM(E18:E41)</f>
        <v>2187</v>
      </c>
      <c r="F17" s="37">
        <f t="shared" ref="F17:M17" si="1">+SUM(F18:F41)</f>
        <v>5960</v>
      </c>
      <c r="G17" s="38">
        <f t="shared" si="1"/>
        <v>544.00000000000011</v>
      </c>
      <c r="H17" s="38">
        <f t="shared" si="1"/>
        <v>3888.0000000000018</v>
      </c>
      <c r="I17" s="38">
        <f t="shared" si="1"/>
        <v>1528.0000000000005</v>
      </c>
      <c r="J17" s="37">
        <f t="shared" si="1"/>
        <v>170225</v>
      </c>
      <c r="K17" s="38">
        <f t="shared" si="1"/>
        <v>1162</v>
      </c>
      <c r="L17" s="38">
        <f t="shared" si="1"/>
        <v>49957.000000000015</v>
      </c>
      <c r="M17" s="38">
        <f t="shared" si="1"/>
        <v>119105.99999999999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1796</v>
      </c>
      <c r="E18" s="121">
        <v>391.00000000000011</v>
      </c>
      <c r="F18" s="121">
        <v>1405</v>
      </c>
      <c r="G18" s="119">
        <v>93.000000000000114</v>
      </c>
      <c r="H18" s="119">
        <v>960.00000000000114</v>
      </c>
      <c r="I18" s="119">
        <v>352.00000000000011</v>
      </c>
      <c r="J18" s="121">
        <v>40805</v>
      </c>
      <c r="K18" s="119">
        <v>210.99999999999986</v>
      </c>
      <c r="L18" s="119">
        <v>12176.000000000005</v>
      </c>
      <c r="M18" s="119">
        <v>28417.999999999993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195.00000000000006</v>
      </c>
      <c r="E19" s="121">
        <v>50.000000000000028</v>
      </c>
      <c r="F19" s="121">
        <v>145.00000000000003</v>
      </c>
      <c r="G19" s="119">
        <v>12</v>
      </c>
      <c r="H19" s="119">
        <v>90.000000000000014</v>
      </c>
      <c r="I19" s="119">
        <v>42.999999999999986</v>
      </c>
      <c r="J19" s="121">
        <v>4689.0000000000018</v>
      </c>
      <c r="K19" s="119">
        <v>28.000000000000011</v>
      </c>
      <c r="L19" s="119">
        <v>1157</v>
      </c>
      <c r="M19" s="119">
        <v>3503.9999999999986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2</v>
      </c>
      <c r="E20" s="121">
        <v>2</v>
      </c>
      <c r="F20" s="121">
        <v>0</v>
      </c>
      <c r="G20" s="119">
        <v>0</v>
      </c>
      <c r="H20" s="119">
        <v>0</v>
      </c>
      <c r="I20" s="119">
        <v>0</v>
      </c>
      <c r="J20" s="121">
        <v>0</v>
      </c>
      <c r="K20" s="119">
        <v>0</v>
      </c>
      <c r="L20" s="119">
        <v>0</v>
      </c>
      <c r="M20" s="119">
        <v>0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624.99999999999977</v>
      </c>
      <c r="E21" s="121">
        <v>184.99999999999997</v>
      </c>
      <c r="F21" s="121">
        <v>439.99999999999983</v>
      </c>
      <c r="G21" s="119">
        <v>42.999999999999964</v>
      </c>
      <c r="H21" s="119">
        <v>279.00000000000023</v>
      </c>
      <c r="I21" s="119">
        <v>118.00000000000001</v>
      </c>
      <c r="J21" s="121">
        <v>13336.000000000002</v>
      </c>
      <c r="K21" s="119">
        <v>101.00000000000006</v>
      </c>
      <c r="L21" s="119">
        <v>3715.0000000000009</v>
      </c>
      <c r="M21" s="119">
        <v>9520.0000000000018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686.99999999999989</v>
      </c>
      <c r="E22" s="121">
        <v>249.00000000000003</v>
      </c>
      <c r="F22" s="121">
        <v>437.99999999999989</v>
      </c>
      <c r="G22" s="119">
        <v>31.999999999999993</v>
      </c>
      <c r="H22" s="119">
        <v>278.00000000000011</v>
      </c>
      <c r="I22" s="119">
        <v>128.00000000000011</v>
      </c>
      <c r="J22" s="121">
        <v>13959.999999999987</v>
      </c>
      <c r="K22" s="119">
        <v>65.999999999999972</v>
      </c>
      <c r="L22" s="119">
        <v>3996.0000000000018</v>
      </c>
      <c r="M22" s="119">
        <v>9897.9999999999927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473</v>
      </c>
      <c r="E23" s="121">
        <v>84.000000000000028</v>
      </c>
      <c r="F23" s="121">
        <v>389</v>
      </c>
      <c r="G23" s="119">
        <v>27.000000000000004</v>
      </c>
      <c r="H23" s="119">
        <v>257</v>
      </c>
      <c r="I23" s="119">
        <v>105</v>
      </c>
      <c r="J23" s="121">
        <v>10973.999999999998</v>
      </c>
      <c r="K23" s="119">
        <v>55.999999999999964</v>
      </c>
      <c r="L23" s="119">
        <v>3518.0000000000018</v>
      </c>
      <c r="M23" s="119">
        <v>7399.9999999999982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243</v>
      </c>
      <c r="E24" s="121">
        <v>59.999999999999972</v>
      </c>
      <c r="F24" s="121">
        <v>183.00000000000003</v>
      </c>
      <c r="G24" s="119">
        <v>28.999999999999996</v>
      </c>
      <c r="H24" s="119">
        <v>103.00000000000004</v>
      </c>
      <c r="I24" s="119">
        <v>51</v>
      </c>
      <c r="J24" s="121">
        <v>5954.9999999999991</v>
      </c>
      <c r="K24" s="119">
        <v>49.000000000000028</v>
      </c>
      <c r="L24" s="119">
        <v>1385.9999999999991</v>
      </c>
      <c r="M24" s="119">
        <v>4520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159.99999999999997</v>
      </c>
      <c r="E25" s="121">
        <v>41.999999999999993</v>
      </c>
      <c r="F25" s="121">
        <v>117.99999999999999</v>
      </c>
      <c r="G25" s="119">
        <v>13</v>
      </c>
      <c r="H25" s="119">
        <v>79.000000000000028</v>
      </c>
      <c r="I25" s="119">
        <v>26.000000000000014</v>
      </c>
      <c r="J25" s="121">
        <v>2858.0000000000009</v>
      </c>
      <c r="K25" s="119">
        <v>27.000000000000004</v>
      </c>
      <c r="L25" s="119">
        <v>1093.9999999999993</v>
      </c>
      <c r="M25" s="119">
        <v>1737.0000000000002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52.000000000000014</v>
      </c>
      <c r="E26" s="121">
        <v>12.000000000000005</v>
      </c>
      <c r="F26" s="121">
        <v>40.000000000000007</v>
      </c>
      <c r="G26" s="119">
        <v>4.0000000000000018</v>
      </c>
      <c r="H26" s="119">
        <v>20.000000000000004</v>
      </c>
      <c r="I26" s="119">
        <v>16.000000000000007</v>
      </c>
      <c r="J26" s="121">
        <v>1721.0000000000009</v>
      </c>
      <c r="K26" s="119">
        <v>10</v>
      </c>
      <c r="L26" s="119">
        <v>261.00000000000006</v>
      </c>
      <c r="M26" s="119">
        <v>1450.0000000000011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1.0000000000000002</v>
      </c>
      <c r="E27" s="121">
        <v>1.0000000000000002</v>
      </c>
      <c r="F27" s="121">
        <v>0</v>
      </c>
      <c r="G27" s="119">
        <v>0</v>
      </c>
      <c r="H27" s="119">
        <v>0</v>
      </c>
      <c r="I27" s="119">
        <v>0</v>
      </c>
      <c r="J27" s="121">
        <v>0</v>
      </c>
      <c r="K27" s="119">
        <v>0</v>
      </c>
      <c r="L27" s="119">
        <v>0</v>
      </c>
      <c r="M27" s="119">
        <v>0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118.00000000000006</v>
      </c>
      <c r="E28" s="121">
        <v>31.000000000000021</v>
      </c>
      <c r="F28" s="121">
        <v>87.000000000000043</v>
      </c>
      <c r="G28" s="119">
        <v>6.0000000000000018</v>
      </c>
      <c r="H28" s="119">
        <v>59.000000000000007</v>
      </c>
      <c r="I28" s="119">
        <v>21.999999999999996</v>
      </c>
      <c r="J28" s="121">
        <v>2409.0000000000014</v>
      </c>
      <c r="K28" s="119">
        <v>12.000000000000004</v>
      </c>
      <c r="L28" s="119">
        <v>852.00000000000045</v>
      </c>
      <c r="M28" s="119">
        <v>1544.9999999999995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192</v>
      </c>
      <c r="E29" s="121">
        <v>49</v>
      </c>
      <c r="F29" s="121">
        <v>143</v>
      </c>
      <c r="G29" s="119">
        <v>8.0000000000000018</v>
      </c>
      <c r="H29" s="119">
        <v>86.000000000000014</v>
      </c>
      <c r="I29" s="119">
        <v>48.999999999999972</v>
      </c>
      <c r="J29" s="121">
        <v>4526</v>
      </c>
      <c r="K29" s="119">
        <v>16</v>
      </c>
      <c r="L29" s="119">
        <v>996.99999999999989</v>
      </c>
      <c r="M29" s="119">
        <v>3513.0000000000005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427.99999999999949</v>
      </c>
      <c r="E30" s="121">
        <v>117.00000000000007</v>
      </c>
      <c r="F30" s="121">
        <v>310.99999999999943</v>
      </c>
      <c r="G30" s="119">
        <v>28.000000000000007</v>
      </c>
      <c r="H30" s="119">
        <v>207.00000000000006</v>
      </c>
      <c r="I30" s="119">
        <v>76</v>
      </c>
      <c r="J30" s="121">
        <v>9598.0000000000055</v>
      </c>
      <c r="K30" s="119">
        <v>57</v>
      </c>
      <c r="L30" s="119">
        <v>2611.0000000000018</v>
      </c>
      <c r="M30" s="119">
        <v>6929.9999999999964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522.00000000000045</v>
      </c>
      <c r="E31" s="121">
        <v>108.00000000000001</v>
      </c>
      <c r="F31" s="121">
        <v>414.00000000000045</v>
      </c>
      <c r="G31" s="119">
        <v>42.999999999999972</v>
      </c>
      <c r="H31" s="119">
        <v>280.00000000000023</v>
      </c>
      <c r="I31" s="119">
        <v>90.999999999999915</v>
      </c>
      <c r="J31" s="121">
        <v>10228.999999999996</v>
      </c>
      <c r="K31" s="119">
        <v>89.000000000000014</v>
      </c>
      <c r="L31" s="119">
        <v>3547.0000000000036</v>
      </c>
      <c r="M31" s="119">
        <v>6592.9999999999991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104.00000000000001</v>
      </c>
      <c r="E32" s="121">
        <v>25.999999999999989</v>
      </c>
      <c r="F32" s="121">
        <v>78.000000000000028</v>
      </c>
      <c r="G32" s="119">
        <v>4.9999999999999973</v>
      </c>
      <c r="H32" s="119">
        <v>46.000000000000007</v>
      </c>
      <c r="I32" s="119">
        <v>27</v>
      </c>
      <c r="J32" s="121">
        <v>2343.9999999999991</v>
      </c>
      <c r="K32" s="119">
        <v>9.9999999999999947</v>
      </c>
      <c r="L32" s="119">
        <v>572.99999999999977</v>
      </c>
      <c r="M32" s="119">
        <v>1760.9999999999995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510.00000000000017</v>
      </c>
      <c r="E33" s="121">
        <v>124.00000000000004</v>
      </c>
      <c r="F33" s="121">
        <v>386.00000000000011</v>
      </c>
      <c r="G33" s="119">
        <v>48.999999999999972</v>
      </c>
      <c r="H33" s="119">
        <v>240</v>
      </c>
      <c r="I33" s="119">
        <v>97.000000000000128</v>
      </c>
      <c r="J33" s="121">
        <v>10629.000000000027</v>
      </c>
      <c r="K33" s="119">
        <v>103</v>
      </c>
      <c r="L33" s="119">
        <v>3103.9999999999968</v>
      </c>
      <c r="M33" s="119">
        <v>7421.9999999999945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108</v>
      </c>
      <c r="E34" s="121">
        <v>44</v>
      </c>
      <c r="F34" s="121">
        <v>63.999999999999993</v>
      </c>
      <c r="G34" s="119">
        <v>6.0000000000000009</v>
      </c>
      <c r="H34" s="119">
        <v>43</v>
      </c>
      <c r="I34" s="119">
        <v>15</v>
      </c>
      <c r="J34" s="121">
        <v>1657.0000000000005</v>
      </c>
      <c r="K34" s="119">
        <v>12.999999999999998</v>
      </c>
      <c r="L34" s="119">
        <v>525.99999999999989</v>
      </c>
      <c r="M34" s="119">
        <v>1118.0000000000002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150.99999999999997</v>
      </c>
      <c r="E35" s="121">
        <v>28.999999999999989</v>
      </c>
      <c r="F35" s="121">
        <v>121.99999999999999</v>
      </c>
      <c r="G35" s="119">
        <v>13.000000000000002</v>
      </c>
      <c r="H35" s="119">
        <v>86.999999999999972</v>
      </c>
      <c r="I35" s="119">
        <v>22.000000000000007</v>
      </c>
      <c r="J35" s="121">
        <v>2594.0000000000014</v>
      </c>
      <c r="K35" s="119">
        <v>25.000000000000004</v>
      </c>
      <c r="L35" s="119">
        <v>1059.0000000000005</v>
      </c>
      <c r="M35" s="119">
        <v>1510.0000000000007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179.00000000000006</v>
      </c>
      <c r="E36" s="121">
        <v>67.000000000000028</v>
      </c>
      <c r="F36" s="121">
        <v>112.00000000000004</v>
      </c>
      <c r="G36" s="119">
        <v>11.000000000000009</v>
      </c>
      <c r="H36" s="119">
        <v>76.000000000000028</v>
      </c>
      <c r="I36" s="119">
        <v>25</v>
      </c>
      <c r="J36" s="121">
        <v>3464.9999999999995</v>
      </c>
      <c r="K36" s="119">
        <v>24.999999999999982</v>
      </c>
      <c r="L36" s="119">
        <v>998.00000000000057</v>
      </c>
      <c r="M36" s="119">
        <v>2442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514.00000000000011</v>
      </c>
      <c r="E37" s="121">
        <v>184.00000000000003</v>
      </c>
      <c r="F37" s="121">
        <v>330.00000000000006</v>
      </c>
      <c r="G37" s="119">
        <v>36.000000000000014</v>
      </c>
      <c r="H37" s="119">
        <v>202.00000000000006</v>
      </c>
      <c r="I37" s="119">
        <v>91.999999999999929</v>
      </c>
      <c r="J37" s="121">
        <v>9271.9999999999982</v>
      </c>
      <c r="K37" s="119">
        <v>68.999999999999986</v>
      </c>
      <c r="L37" s="119">
        <v>2448.9999999999991</v>
      </c>
      <c r="M37" s="119">
        <v>6754.0000000000018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128</v>
      </c>
      <c r="E38" s="121">
        <v>37.000000000000007</v>
      </c>
      <c r="F38" s="121">
        <v>91</v>
      </c>
      <c r="G38" s="119">
        <v>6.0000000000000009</v>
      </c>
      <c r="H38" s="119">
        <v>66</v>
      </c>
      <c r="I38" s="119">
        <v>19.000000000000004</v>
      </c>
      <c r="J38" s="121">
        <v>2051.0000000000009</v>
      </c>
      <c r="K38" s="119">
        <v>15.000000000000005</v>
      </c>
      <c r="L38" s="119">
        <v>730.99999999999977</v>
      </c>
      <c r="M38" s="119">
        <v>1304.9999999999998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401</v>
      </c>
      <c r="E39" s="121">
        <v>78.999999999999986</v>
      </c>
      <c r="F39" s="121">
        <v>322</v>
      </c>
      <c r="G39" s="119">
        <v>38</v>
      </c>
      <c r="H39" s="119">
        <v>207.00000000000009</v>
      </c>
      <c r="I39" s="119">
        <v>77</v>
      </c>
      <c r="J39" s="121">
        <v>8301</v>
      </c>
      <c r="K39" s="119">
        <v>86</v>
      </c>
      <c r="L39" s="119">
        <v>2474.0000000000018</v>
      </c>
      <c r="M39" s="119">
        <v>5741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254.99999999999994</v>
      </c>
      <c r="E40" s="121">
        <v>107.99999999999996</v>
      </c>
      <c r="F40" s="121">
        <v>146.99999999999997</v>
      </c>
      <c r="G40" s="119">
        <v>22.000000000000004</v>
      </c>
      <c r="H40" s="119">
        <v>85.999999999999986</v>
      </c>
      <c r="I40" s="119">
        <v>39</v>
      </c>
      <c r="J40" s="121">
        <v>4110.0000000000018</v>
      </c>
      <c r="K40" s="119">
        <v>52</v>
      </c>
      <c r="L40" s="119">
        <v>945.00000000000011</v>
      </c>
      <c r="M40" s="119">
        <v>3112.9999999999995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303.00000000000028</v>
      </c>
      <c r="E41" s="121">
        <v>108.00000000000018</v>
      </c>
      <c r="F41" s="121">
        <v>195.00000000000009</v>
      </c>
      <c r="G41" s="119">
        <v>20.000000000000028</v>
      </c>
      <c r="H41" s="119">
        <v>136.99999999999997</v>
      </c>
      <c r="I41" s="119">
        <v>37.999999999999993</v>
      </c>
      <c r="J41" s="121">
        <v>4742.00000000001</v>
      </c>
      <c r="K41" s="119">
        <v>41.999999999999986</v>
      </c>
      <c r="L41" s="119">
        <v>1787.9999999999975</v>
      </c>
      <c r="M41" s="119">
        <v>2911.9999999999968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7.0000000000000009</v>
      </c>
      <c r="E42" s="37">
        <v>2</v>
      </c>
      <c r="F42" s="37">
        <v>5.0000000000000009</v>
      </c>
      <c r="G42" s="38">
        <v>1.0000000000000002</v>
      </c>
      <c r="H42" s="38">
        <v>1</v>
      </c>
      <c r="I42" s="38">
        <v>3</v>
      </c>
      <c r="J42" s="37">
        <v>273</v>
      </c>
      <c r="K42" s="38">
        <v>1.0000000000000002</v>
      </c>
      <c r="L42" s="38">
        <v>17</v>
      </c>
      <c r="M42" s="38">
        <v>254.99999999999997</v>
      </c>
    </row>
    <row r="43" spans="2:13" ht="20.25" customHeight="1">
      <c r="B43" s="7" t="s">
        <v>3</v>
      </c>
      <c r="C43" s="8" t="s">
        <v>27</v>
      </c>
      <c r="D43" s="37">
        <f t="shared" si="0"/>
        <v>343</v>
      </c>
      <c r="E43" s="37">
        <v>136.99999999999994</v>
      </c>
      <c r="F43" s="37">
        <v>206.00000000000003</v>
      </c>
      <c r="G43" s="38">
        <v>16.000000000000039</v>
      </c>
      <c r="H43" s="38">
        <v>125.99999999999987</v>
      </c>
      <c r="I43" s="38">
        <v>64.000000000000014</v>
      </c>
      <c r="J43" s="37">
        <v>6461.0000000000018</v>
      </c>
      <c r="K43" s="38">
        <v>39.000000000000021</v>
      </c>
      <c r="L43" s="38">
        <v>1683.0000000000007</v>
      </c>
      <c r="M43" s="38">
        <v>4738.9999999999982</v>
      </c>
    </row>
    <row r="44" spans="2:13" ht="20.25" customHeight="1">
      <c r="B44" s="7" t="s">
        <v>4</v>
      </c>
      <c r="C44" s="8" t="s">
        <v>23</v>
      </c>
      <c r="D44" s="37">
        <f t="shared" si="0"/>
        <v>262.99999999999966</v>
      </c>
      <c r="E44" s="37">
        <v>60.000000000000064</v>
      </c>
      <c r="F44" s="37">
        <v>202.99999999999957</v>
      </c>
      <c r="G44" s="38">
        <v>21.999999999999961</v>
      </c>
      <c r="H44" s="38">
        <v>114.99999999999999</v>
      </c>
      <c r="I44" s="38">
        <v>66.000000000000156</v>
      </c>
      <c r="J44" s="37">
        <v>6427.9999999999891</v>
      </c>
      <c r="K44" s="38">
        <v>41.000000000000085</v>
      </c>
      <c r="L44" s="38">
        <v>1533.9999999999964</v>
      </c>
      <c r="M44" s="38">
        <v>4853.0000000000236</v>
      </c>
    </row>
    <row r="45" spans="2:13" ht="20.25" customHeight="1">
      <c r="B45" s="7" t="s">
        <v>5</v>
      </c>
      <c r="C45" s="9" t="s">
        <v>162</v>
      </c>
      <c r="D45" s="37">
        <f t="shared" si="0"/>
        <v>6471.0000000000182</v>
      </c>
      <c r="E45" s="37">
        <v>2460.0000000000027</v>
      </c>
      <c r="F45" s="37">
        <v>4011.0000000000159</v>
      </c>
      <c r="G45" s="38">
        <v>441.00000000000176</v>
      </c>
      <c r="H45" s="38">
        <v>2617.9999999999964</v>
      </c>
      <c r="I45" s="38">
        <v>952.00000000000091</v>
      </c>
      <c r="J45" s="37">
        <v>113428.99999999972</v>
      </c>
      <c r="K45" s="38">
        <v>940.00000000000352</v>
      </c>
      <c r="L45" s="38">
        <v>32878.999999999935</v>
      </c>
      <c r="M45" s="38">
        <v>79610.000000000073</v>
      </c>
    </row>
    <row r="46" spans="2:13" ht="20.25" customHeight="1">
      <c r="B46" s="7" t="s">
        <v>6</v>
      </c>
      <c r="C46" s="9" t="s">
        <v>24</v>
      </c>
      <c r="D46" s="37">
        <f t="shared" si="0"/>
        <v>1597.9999999999989</v>
      </c>
      <c r="E46" s="37">
        <v>251.99999999999994</v>
      </c>
      <c r="F46" s="37">
        <v>1345.9999999999989</v>
      </c>
      <c r="G46" s="38">
        <v>163.99999999999966</v>
      </c>
      <c r="H46" s="38">
        <v>935.99999999999784</v>
      </c>
      <c r="I46" s="38">
        <v>246</v>
      </c>
      <c r="J46" s="37">
        <v>29613</v>
      </c>
      <c r="K46" s="38">
        <v>393.0000000000004</v>
      </c>
      <c r="L46" s="38">
        <v>9523.9999999999982</v>
      </c>
      <c r="M46" s="38">
        <v>19696.000000000025</v>
      </c>
    </row>
    <row r="47" spans="2:13" ht="20.25" customHeight="1">
      <c r="B47" s="7" t="s">
        <v>7</v>
      </c>
      <c r="C47" s="9" t="s">
        <v>31</v>
      </c>
      <c r="D47" s="37">
        <f t="shared" si="0"/>
        <v>3107.0000000000045</v>
      </c>
      <c r="E47" s="37">
        <v>644.99999999999932</v>
      </c>
      <c r="F47" s="37">
        <v>2462.000000000005</v>
      </c>
      <c r="G47" s="38">
        <v>199.00000000000068</v>
      </c>
      <c r="H47" s="38">
        <v>1626.9999999999959</v>
      </c>
      <c r="I47" s="38">
        <v>635.99999999999886</v>
      </c>
      <c r="J47" s="37">
        <v>73386.999999999942</v>
      </c>
      <c r="K47" s="38">
        <v>409.99999999999955</v>
      </c>
      <c r="L47" s="38">
        <v>21284.000000000011</v>
      </c>
      <c r="M47" s="38">
        <v>51692.999999999913</v>
      </c>
    </row>
    <row r="48" spans="2:13" ht="20.25" customHeight="1">
      <c r="B48" s="7" t="s">
        <v>8</v>
      </c>
      <c r="C48" s="9" t="s">
        <v>456</v>
      </c>
      <c r="D48" s="37">
        <f t="shared" si="0"/>
        <v>174</v>
      </c>
      <c r="E48" s="37">
        <v>84.999999999999901</v>
      </c>
      <c r="F48" s="37">
        <v>89.000000000000099</v>
      </c>
      <c r="G48" s="38">
        <v>11.000000000000007</v>
      </c>
      <c r="H48" s="38">
        <v>44.000000000000071</v>
      </c>
      <c r="I48" s="38">
        <v>34.000000000000007</v>
      </c>
      <c r="J48" s="37">
        <v>4029.0000000000032</v>
      </c>
      <c r="K48" s="38">
        <v>18.000000000000014</v>
      </c>
      <c r="L48" s="38">
        <v>683.00000000000011</v>
      </c>
      <c r="M48" s="38">
        <v>3327.9999999999991</v>
      </c>
    </row>
    <row r="49" spans="2:13" ht="20.25" customHeight="1">
      <c r="B49" s="7" t="s">
        <v>9</v>
      </c>
      <c r="C49" s="9" t="s">
        <v>29</v>
      </c>
      <c r="D49" s="37">
        <f t="shared" si="0"/>
        <v>278.00000000000023</v>
      </c>
      <c r="E49" s="37">
        <v>147.0000000000002</v>
      </c>
      <c r="F49" s="37">
        <v>131.00000000000003</v>
      </c>
      <c r="G49" s="38">
        <v>20.999999999999996</v>
      </c>
      <c r="H49" s="38">
        <v>71.000000000000057</v>
      </c>
      <c r="I49" s="38">
        <v>39.000000000000021</v>
      </c>
      <c r="J49" s="37">
        <v>4220.0000000000055</v>
      </c>
      <c r="K49" s="38">
        <v>43.000000000000036</v>
      </c>
      <c r="L49" s="38">
        <v>951.99999999999864</v>
      </c>
      <c r="M49" s="38">
        <v>3225.0000000000027</v>
      </c>
    </row>
    <row r="50" spans="2:13" ht="20.25" customHeight="1">
      <c r="B50" s="7" t="s">
        <v>10</v>
      </c>
      <c r="C50" s="9" t="s">
        <v>30</v>
      </c>
      <c r="D50" s="37">
        <f t="shared" si="0"/>
        <v>102.00000000000001</v>
      </c>
      <c r="E50" s="37">
        <v>19.000000000000014</v>
      </c>
      <c r="F50" s="37">
        <v>83</v>
      </c>
      <c r="G50" s="38">
        <v>2.9999999999999973</v>
      </c>
      <c r="H50" s="38">
        <v>50.999999999999986</v>
      </c>
      <c r="I50" s="38">
        <v>29.000000000000004</v>
      </c>
      <c r="J50" s="37">
        <v>3295.9999999999973</v>
      </c>
      <c r="K50" s="38">
        <v>7.0000000000000053</v>
      </c>
      <c r="L50" s="38">
        <v>668.99999999999977</v>
      </c>
      <c r="M50" s="38">
        <v>2619.9999999999995</v>
      </c>
    </row>
    <row r="51" spans="2:13" ht="20.25" customHeight="1">
      <c r="B51" s="7" t="s">
        <v>11</v>
      </c>
      <c r="C51" s="9" t="s">
        <v>32</v>
      </c>
      <c r="D51" s="37">
        <f t="shared" si="0"/>
        <v>677.00000000000023</v>
      </c>
      <c r="E51" s="37">
        <v>271.00000000000034</v>
      </c>
      <c r="F51" s="37">
        <v>405.99999999999983</v>
      </c>
      <c r="G51" s="38">
        <v>58.999999999999972</v>
      </c>
      <c r="H51" s="38">
        <v>233.00000000000011</v>
      </c>
      <c r="I51" s="38">
        <v>114</v>
      </c>
      <c r="J51" s="37">
        <v>12135.000000000005</v>
      </c>
      <c r="K51" s="38">
        <v>113.00000000000013</v>
      </c>
      <c r="L51" s="38">
        <v>2919.9999999999991</v>
      </c>
      <c r="M51" s="38">
        <v>9102.0000000000018</v>
      </c>
    </row>
    <row r="52" spans="2:13" ht="20.25" customHeight="1">
      <c r="B52" s="7" t="s">
        <v>12</v>
      </c>
      <c r="C52" s="9" t="s">
        <v>457</v>
      </c>
      <c r="D52" s="37">
        <f t="shared" si="0"/>
        <v>2580.9999999999995</v>
      </c>
      <c r="E52" s="37">
        <v>663.00000000000023</v>
      </c>
      <c r="F52" s="37">
        <v>1917.9999999999993</v>
      </c>
      <c r="G52" s="38">
        <v>203.00000000000014</v>
      </c>
      <c r="H52" s="38">
        <v>1157.0000000000011</v>
      </c>
      <c r="I52" s="38">
        <v>558.00000000000114</v>
      </c>
      <c r="J52" s="37">
        <v>57984.999999999971</v>
      </c>
      <c r="K52" s="38">
        <v>452.99999999999937</v>
      </c>
      <c r="L52" s="38">
        <v>15631.999999999982</v>
      </c>
      <c r="M52" s="38">
        <v>41900.000000000036</v>
      </c>
    </row>
    <row r="53" spans="2:13" ht="20.25" customHeight="1">
      <c r="B53" s="7" t="s">
        <v>13</v>
      </c>
      <c r="C53" s="9" t="s">
        <v>33</v>
      </c>
      <c r="D53" s="37">
        <f t="shared" si="0"/>
        <v>231.00000000000009</v>
      </c>
      <c r="E53" s="37">
        <v>43.000000000000007</v>
      </c>
      <c r="F53" s="37">
        <v>188.00000000000009</v>
      </c>
      <c r="G53" s="38">
        <v>17.000000000000004</v>
      </c>
      <c r="H53" s="38">
        <v>105.00000000000001</v>
      </c>
      <c r="I53" s="38">
        <v>66.000000000000028</v>
      </c>
      <c r="J53" s="37">
        <v>7639.9999999999991</v>
      </c>
      <c r="K53" s="38">
        <v>34.000000000000014</v>
      </c>
      <c r="L53" s="38">
        <v>1626.0000000000002</v>
      </c>
      <c r="M53" s="38">
        <v>5979.9999999999945</v>
      </c>
    </row>
    <row r="54" spans="2:13" ht="20.25" customHeight="1">
      <c r="B54" s="7" t="s">
        <v>14</v>
      </c>
      <c r="C54" s="9" t="s">
        <v>25</v>
      </c>
      <c r="D54" s="37">
        <f t="shared" si="0"/>
        <v>763.00000000000034</v>
      </c>
      <c r="E54" s="37">
        <v>199.99999999999991</v>
      </c>
      <c r="F54" s="37">
        <v>563.00000000000045</v>
      </c>
      <c r="G54" s="38">
        <v>43.000000000000007</v>
      </c>
      <c r="H54" s="38">
        <v>356.00000000000023</v>
      </c>
      <c r="I54" s="38">
        <v>164.00000000000003</v>
      </c>
      <c r="J54" s="37">
        <v>19032.000000000018</v>
      </c>
      <c r="K54" s="38">
        <v>87.000000000000028</v>
      </c>
      <c r="L54" s="38">
        <v>4740.0000000000055</v>
      </c>
      <c r="M54" s="38">
        <v>14205.000000000002</v>
      </c>
    </row>
    <row r="55" spans="2:13" ht="20.25" customHeight="1">
      <c r="B55" s="7" t="s">
        <v>15</v>
      </c>
      <c r="C55" s="9" t="s">
        <v>34</v>
      </c>
      <c r="D55" s="37">
        <f t="shared" si="0"/>
        <v>11990.999999999978</v>
      </c>
      <c r="E55" s="37">
        <v>4634.9999999999945</v>
      </c>
      <c r="F55" s="37">
        <v>7355.9999999999827</v>
      </c>
      <c r="G55" s="38">
        <v>608</v>
      </c>
      <c r="H55" s="38">
        <v>4435.9999999999945</v>
      </c>
      <c r="I55" s="38">
        <v>2312.0000000000023</v>
      </c>
      <c r="J55" s="37">
        <v>242108.99999999948</v>
      </c>
      <c r="K55" s="38">
        <v>1275.0000000000016</v>
      </c>
      <c r="L55" s="38">
        <v>58591.999999999985</v>
      </c>
      <c r="M55" s="38">
        <v>182242.00000000015</v>
      </c>
    </row>
    <row r="56" spans="2:13" ht="20.25" customHeight="1">
      <c r="B56" s="7" t="s">
        <v>16</v>
      </c>
      <c r="C56" s="9" t="s">
        <v>35</v>
      </c>
      <c r="D56" s="37">
        <f t="shared" si="0"/>
        <v>294</v>
      </c>
      <c r="E56" s="37">
        <v>65.000000000000057</v>
      </c>
      <c r="F56" s="37">
        <v>228.99999999999997</v>
      </c>
      <c r="G56" s="38">
        <v>13.000000000000002</v>
      </c>
      <c r="H56" s="38">
        <v>139.99999999999989</v>
      </c>
      <c r="I56" s="38">
        <v>75.999999999999929</v>
      </c>
      <c r="J56" s="37">
        <v>7105.0000000000009</v>
      </c>
      <c r="K56" s="38">
        <v>23.000000000000011</v>
      </c>
      <c r="L56" s="38">
        <v>1511.0000000000005</v>
      </c>
      <c r="M56" s="38">
        <v>5570.9999999999982</v>
      </c>
    </row>
    <row r="57" spans="2:13" ht="20.25" customHeight="1">
      <c r="B57" s="7" t="s">
        <v>17</v>
      </c>
      <c r="C57" s="9" t="s">
        <v>36</v>
      </c>
      <c r="D57" s="37">
        <f t="shared" si="0"/>
        <v>486.00000000000017</v>
      </c>
      <c r="E57" s="37">
        <v>92.000000000000057</v>
      </c>
      <c r="F57" s="37">
        <v>394.00000000000011</v>
      </c>
      <c r="G57" s="38">
        <v>28.000000000000032</v>
      </c>
      <c r="H57" s="38">
        <v>236.00000000000011</v>
      </c>
      <c r="I57" s="38">
        <v>130.00000000000028</v>
      </c>
      <c r="J57" s="37">
        <v>15633</v>
      </c>
      <c r="K57" s="38">
        <v>56.000000000000014</v>
      </c>
      <c r="L57" s="38">
        <v>3429</v>
      </c>
      <c r="M57" s="38">
        <v>12147.999999999996</v>
      </c>
    </row>
    <row r="58" spans="2:13" ht="20.25" customHeight="1">
      <c r="B58" s="7" t="s">
        <v>18</v>
      </c>
      <c r="C58" s="9" t="s">
        <v>161</v>
      </c>
      <c r="D58" s="37">
        <f t="shared" si="0"/>
        <v>1</v>
      </c>
      <c r="E58" s="37">
        <v>0</v>
      </c>
      <c r="F58" s="37">
        <v>1</v>
      </c>
      <c r="G58" s="38">
        <v>0</v>
      </c>
      <c r="H58" s="38">
        <v>0</v>
      </c>
      <c r="I58" s="38">
        <v>1</v>
      </c>
      <c r="J58" s="37">
        <v>50</v>
      </c>
      <c r="K58" s="38">
        <v>0</v>
      </c>
      <c r="L58" s="38">
        <v>0</v>
      </c>
      <c r="M58" s="38">
        <v>50</v>
      </c>
    </row>
    <row r="59" spans="2:13" ht="3.75" customHeight="1">
      <c r="B59" s="12"/>
      <c r="C59" s="13"/>
      <c r="D59" s="19"/>
      <c r="E59" s="124"/>
      <c r="F59" s="124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B3:M3"/>
    <mergeCell ref="B5:M5"/>
    <mergeCell ref="B6:C6"/>
    <mergeCell ref="B8:C12"/>
    <mergeCell ref="D8:I8"/>
    <mergeCell ref="J8:M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D3D3F5"/>
    <pageSetUpPr fitToPage="1"/>
  </sheetPr>
  <dimension ref="B2:L35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5" width="10.7109375" style="115" customWidth="1"/>
    <col min="6" max="7" width="10.7109375" style="15" customWidth="1"/>
    <col min="8" max="8" width="13.7109375" style="15" customWidth="1"/>
    <col min="9" max="9" width="11.7109375" style="115" customWidth="1"/>
    <col min="10" max="10" width="9.140625" style="15" customWidth="1"/>
    <col min="11" max="11" width="10.28515625" style="15" customWidth="1"/>
    <col min="12" max="12" width="12" style="15" customWidth="1"/>
    <col min="13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320</v>
      </c>
    </row>
    <row r="3" spans="2:12" ht="30" customHeight="1">
      <c r="B3" s="145" t="s">
        <v>360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331</v>
      </c>
    </row>
    <row r="7" spans="2:12" ht="3" customHeight="1"/>
    <row r="8" spans="2:12" ht="15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14.25">
      <c r="B12" s="157"/>
      <c r="C12" s="173"/>
      <c r="D12" s="174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23"/>
      <c r="D13" s="123"/>
      <c r="E13" s="123"/>
      <c r="F13" s="17"/>
      <c r="G13" s="17"/>
      <c r="H13" s="17"/>
      <c r="I13" s="123"/>
      <c r="J13" s="17"/>
      <c r="K13" s="17"/>
      <c r="L13" s="17"/>
    </row>
    <row r="14" spans="2:12" ht="19.5" customHeight="1">
      <c r="B14" s="5" t="s">
        <v>19</v>
      </c>
      <c r="C14" s="37">
        <f>+D14+E14</f>
        <v>37954.999999999789</v>
      </c>
      <c r="D14" s="37">
        <v>12042.999999999976</v>
      </c>
      <c r="E14" s="37">
        <v>25911.999999999811</v>
      </c>
      <c r="F14" s="37">
        <v>2420.0000000000014</v>
      </c>
      <c r="G14" s="37">
        <v>16351.000000000058</v>
      </c>
      <c r="H14" s="37">
        <v>7141.00000000001</v>
      </c>
      <c r="I14" s="37">
        <v>786183.99999999837</v>
      </c>
      <c r="J14" s="37">
        <v>5151.9999999999536</v>
      </c>
      <c r="K14" s="37">
        <v>210487.00000000044</v>
      </c>
      <c r="L14" s="37">
        <v>570545.00000000652</v>
      </c>
    </row>
    <row r="15" spans="2:12" ht="19.5" customHeight="1">
      <c r="B15" s="11" t="s">
        <v>43</v>
      </c>
      <c r="C15" s="37">
        <f t="shared" ref="C15:C32" si="0">+D15+E15</f>
        <v>3509.9999999999982</v>
      </c>
      <c r="D15" s="37">
        <v>941.99999999999886</v>
      </c>
      <c r="E15" s="37">
        <v>2567.9999999999995</v>
      </c>
      <c r="F15" s="38">
        <v>283.99999999999989</v>
      </c>
      <c r="G15" s="38">
        <v>1656.9999999999984</v>
      </c>
      <c r="H15" s="38">
        <v>627.00000000000114</v>
      </c>
      <c r="I15" s="37">
        <v>69093.000000000029</v>
      </c>
      <c r="J15" s="38">
        <v>592.99999999999966</v>
      </c>
      <c r="K15" s="38">
        <v>20714.000000000004</v>
      </c>
      <c r="L15" s="38">
        <v>47786.000000000051</v>
      </c>
    </row>
    <row r="16" spans="2:12" ht="19.5" customHeight="1">
      <c r="B16" s="11" t="s">
        <v>44</v>
      </c>
      <c r="C16" s="37">
        <f t="shared" si="0"/>
        <v>229.00000000000009</v>
      </c>
      <c r="D16" s="37">
        <v>100</v>
      </c>
      <c r="E16" s="37">
        <v>129.00000000000009</v>
      </c>
      <c r="F16" s="38">
        <v>18.000000000000004</v>
      </c>
      <c r="G16" s="38">
        <v>81.000000000000028</v>
      </c>
      <c r="H16" s="38">
        <v>29.999999999999993</v>
      </c>
      <c r="I16" s="37">
        <v>4353.9999999999982</v>
      </c>
      <c r="J16" s="38">
        <v>32.000000000000021</v>
      </c>
      <c r="K16" s="38">
        <v>971.99999999999841</v>
      </c>
      <c r="L16" s="38">
        <v>3350</v>
      </c>
    </row>
    <row r="17" spans="2:12" ht="19.5" customHeight="1">
      <c r="B17" s="11" t="s">
        <v>46</v>
      </c>
      <c r="C17" s="37">
        <f t="shared" si="0"/>
        <v>3236.0000000000005</v>
      </c>
      <c r="D17" s="37">
        <v>1011</v>
      </c>
      <c r="E17" s="37">
        <v>2225.0000000000005</v>
      </c>
      <c r="F17" s="38">
        <v>182.00000000000023</v>
      </c>
      <c r="G17" s="38">
        <v>1398.000000000002</v>
      </c>
      <c r="H17" s="38">
        <v>644.9999999999992</v>
      </c>
      <c r="I17" s="37">
        <v>67862.999999999971</v>
      </c>
      <c r="J17" s="38">
        <v>395.99999999999994</v>
      </c>
      <c r="K17" s="38">
        <v>18776.000000000007</v>
      </c>
      <c r="L17" s="38">
        <v>48691.000000000116</v>
      </c>
    </row>
    <row r="18" spans="2:12" ht="19.5" customHeight="1">
      <c r="B18" s="11" t="s">
        <v>45</v>
      </c>
      <c r="C18" s="37">
        <f t="shared" si="0"/>
        <v>193</v>
      </c>
      <c r="D18" s="37">
        <v>75</v>
      </c>
      <c r="E18" s="37">
        <v>117.99999999999999</v>
      </c>
      <c r="F18" s="38">
        <v>4.9999999999999991</v>
      </c>
      <c r="G18" s="38">
        <v>70.999999999999972</v>
      </c>
      <c r="H18" s="38">
        <v>42</v>
      </c>
      <c r="I18" s="37">
        <v>4784.9999999999973</v>
      </c>
      <c r="J18" s="38">
        <v>9.0000000000000018</v>
      </c>
      <c r="K18" s="38">
        <v>1090.0000000000005</v>
      </c>
      <c r="L18" s="38">
        <v>3685.9999999999977</v>
      </c>
    </row>
    <row r="19" spans="2:12" ht="19.5" customHeight="1">
      <c r="B19" s="11" t="s">
        <v>47</v>
      </c>
      <c r="C19" s="37">
        <f t="shared" si="0"/>
        <v>361.99999999999989</v>
      </c>
      <c r="D19" s="37">
        <v>130.99999999999989</v>
      </c>
      <c r="E19" s="37">
        <v>231.00000000000003</v>
      </c>
      <c r="F19" s="38">
        <v>10.000000000000016</v>
      </c>
      <c r="G19" s="38">
        <v>127.00000000000003</v>
      </c>
      <c r="H19" s="38">
        <v>93.999999999999957</v>
      </c>
      <c r="I19" s="37">
        <v>10803.000000000002</v>
      </c>
      <c r="J19" s="38">
        <v>17.000000000000021</v>
      </c>
      <c r="K19" s="38">
        <v>1864.0000000000007</v>
      </c>
      <c r="L19" s="38">
        <v>8922.0000000000036</v>
      </c>
    </row>
    <row r="20" spans="2:12" ht="19.5" customHeight="1">
      <c r="B20" s="11" t="s">
        <v>48</v>
      </c>
      <c r="C20" s="37">
        <f t="shared" si="0"/>
        <v>1572.9999999999984</v>
      </c>
      <c r="D20" s="37">
        <v>439.99999999999909</v>
      </c>
      <c r="E20" s="37">
        <v>1132.9999999999993</v>
      </c>
      <c r="F20" s="38">
        <v>87.000000000000014</v>
      </c>
      <c r="G20" s="38">
        <v>771.99999999999955</v>
      </c>
      <c r="H20" s="38">
        <v>274.00000000000011</v>
      </c>
      <c r="I20" s="37">
        <v>31171.000000000022</v>
      </c>
      <c r="J20" s="38">
        <v>179.99999999999946</v>
      </c>
      <c r="K20" s="38">
        <v>10585.999999999965</v>
      </c>
      <c r="L20" s="38">
        <v>20404.999999999938</v>
      </c>
    </row>
    <row r="21" spans="2:12" ht="19.5" customHeight="1">
      <c r="B21" s="11" t="s">
        <v>49</v>
      </c>
      <c r="C21" s="37">
        <f t="shared" si="0"/>
        <v>334</v>
      </c>
      <c r="D21" s="37">
        <v>136.00000000000003</v>
      </c>
      <c r="E21" s="37">
        <v>197.99999999999994</v>
      </c>
      <c r="F21" s="38">
        <v>17.000000000000014</v>
      </c>
      <c r="G21" s="38">
        <v>107.00000000000001</v>
      </c>
      <c r="H21" s="38">
        <v>73.999999999999986</v>
      </c>
      <c r="I21" s="37">
        <v>7485.9999999999982</v>
      </c>
      <c r="J21" s="38">
        <v>35</v>
      </c>
      <c r="K21" s="38">
        <v>1559.9999999999993</v>
      </c>
      <c r="L21" s="38">
        <v>5891.0000000000009</v>
      </c>
    </row>
    <row r="22" spans="2:12" ht="19.5" customHeight="1">
      <c r="B22" s="11" t="s">
        <v>50</v>
      </c>
      <c r="C22" s="37">
        <f t="shared" si="0"/>
        <v>1839.9999999999982</v>
      </c>
      <c r="D22" s="37">
        <v>565.00000000000057</v>
      </c>
      <c r="E22" s="37">
        <v>1274.9999999999975</v>
      </c>
      <c r="F22" s="38">
        <v>107.99999999999993</v>
      </c>
      <c r="G22" s="38">
        <v>869.99999999999909</v>
      </c>
      <c r="H22" s="38">
        <v>297.00000000000023</v>
      </c>
      <c r="I22" s="37">
        <v>36786.000000000036</v>
      </c>
      <c r="J22" s="38">
        <v>234.00000000000011</v>
      </c>
      <c r="K22" s="38">
        <v>11523.999999999993</v>
      </c>
      <c r="L22" s="38">
        <v>25028.000000000004</v>
      </c>
    </row>
    <row r="23" spans="2:12" ht="19.5" customHeight="1">
      <c r="B23" s="11" t="s">
        <v>51</v>
      </c>
      <c r="C23" s="37">
        <f t="shared" si="0"/>
        <v>223.00000000000006</v>
      </c>
      <c r="D23" s="37">
        <v>58</v>
      </c>
      <c r="E23" s="37">
        <v>165.00000000000006</v>
      </c>
      <c r="F23" s="38">
        <v>11.999999999999986</v>
      </c>
      <c r="G23" s="38">
        <v>82.000000000000071</v>
      </c>
      <c r="H23" s="38">
        <v>70.999999999999957</v>
      </c>
      <c r="I23" s="37">
        <v>7882.0000000000082</v>
      </c>
      <c r="J23" s="38">
        <v>15.999999999999996</v>
      </c>
      <c r="K23" s="38">
        <v>1330.0000000000007</v>
      </c>
      <c r="L23" s="38">
        <v>6536.0000000000036</v>
      </c>
    </row>
    <row r="24" spans="2:12" ht="19.5" customHeight="1">
      <c r="B24" s="11" t="s">
        <v>52</v>
      </c>
      <c r="C24" s="37">
        <f t="shared" si="0"/>
        <v>2073.9999999999995</v>
      </c>
      <c r="D24" s="37">
        <v>353.00000000000063</v>
      </c>
      <c r="E24" s="37">
        <v>1720.9999999999991</v>
      </c>
      <c r="F24" s="38">
        <v>173.9999999999996</v>
      </c>
      <c r="G24" s="38">
        <v>1073.999999999998</v>
      </c>
      <c r="H24" s="38">
        <v>473.00000000000017</v>
      </c>
      <c r="I24" s="37">
        <v>50232.999999999971</v>
      </c>
      <c r="J24" s="38">
        <v>363.00000000000136</v>
      </c>
      <c r="K24" s="38">
        <v>13936.000000000018</v>
      </c>
      <c r="L24" s="38">
        <v>35934.000000000058</v>
      </c>
    </row>
    <row r="25" spans="2:12" ht="19.5" customHeight="1">
      <c r="B25" s="11" t="s">
        <v>53</v>
      </c>
      <c r="C25" s="37">
        <f t="shared" si="0"/>
        <v>10246.000000000013</v>
      </c>
      <c r="D25" s="37">
        <v>3566.00000000001</v>
      </c>
      <c r="E25" s="37">
        <v>6680.0000000000027</v>
      </c>
      <c r="F25" s="38">
        <v>675.99999999999943</v>
      </c>
      <c r="G25" s="38">
        <v>4280.9999999999955</v>
      </c>
      <c r="H25" s="38">
        <v>1723</v>
      </c>
      <c r="I25" s="37">
        <v>202490.99999999933</v>
      </c>
      <c r="J25" s="38">
        <v>1466.000000000002</v>
      </c>
      <c r="K25" s="38">
        <v>52663.000000000327</v>
      </c>
      <c r="L25" s="38">
        <v>148361.99999999936</v>
      </c>
    </row>
    <row r="26" spans="2:12" ht="19.5" customHeight="1">
      <c r="B26" s="11" t="s">
        <v>54</v>
      </c>
      <c r="C26" s="37">
        <f t="shared" si="0"/>
        <v>143.99999999999994</v>
      </c>
      <c r="D26" s="37">
        <v>31.999999999999986</v>
      </c>
      <c r="E26" s="37">
        <v>111.99999999999997</v>
      </c>
      <c r="F26" s="38">
        <v>6.0000000000000036</v>
      </c>
      <c r="G26" s="38">
        <v>63.999999999999986</v>
      </c>
      <c r="H26" s="38">
        <v>42.000000000000043</v>
      </c>
      <c r="I26" s="37">
        <v>4881.9999999999982</v>
      </c>
      <c r="J26" s="38">
        <v>10</v>
      </c>
      <c r="K26" s="38">
        <v>964.00000000000023</v>
      </c>
      <c r="L26" s="38">
        <v>3908.0000000000023</v>
      </c>
    </row>
    <row r="27" spans="2:12" ht="19.5" customHeight="1">
      <c r="B27" s="11" t="s">
        <v>55</v>
      </c>
      <c r="C27" s="37">
        <f t="shared" si="0"/>
        <v>8103.0000000000064</v>
      </c>
      <c r="D27" s="37">
        <v>2734.9999999999964</v>
      </c>
      <c r="E27" s="37">
        <v>5368.00000000001</v>
      </c>
      <c r="F27" s="38">
        <v>493.99999999999949</v>
      </c>
      <c r="G27" s="38">
        <v>3435.0000000000091</v>
      </c>
      <c r="H27" s="38">
        <v>1439.0000000000034</v>
      </c>
      <c r="I27" s="37">
        <v>149249.99999999988</v>
      </c>
      <c r="J27" s="38">
        <v>1060.9999999999998</v>
      </c>
      <c r="K27" s="38">
        <v>42781.000000000211</v>
      </c>
      <c r="L27" s="38">
        <v>105408.00000000001</v>
      </c>
    </row>
    <row r="28" spans="2:12" ht="19.5" customHeight="1">
      <c r="B28" s="11" t="s">
        <v>56</v>
      </c>
      <c r="C28" s="37">
        <f t="shared" si="0"/>
        <v>1377.0000000000007</v>
      </c>
      <c r="D28" s="37">
        <v>410.99999999999994</v>
      </c>
      <c r="E28" s="37">
        <v>966.00000000000068</v>
      </c>
      <c r="F28" s="38">
        <v>80.000000000000057</v>
      </c>
      <c r="G28" s="38">
        <v>595.99999999999955</v>
      </c>
      <c r="H28" s="38">
        <v>289.99999999999994</v>
      </c>
      <c r="I28" s="37">
        <v>32641.000000000004</v>
      </c>
      <c r="J28" s="38">
        <v>172.00000000000026</v>
      </c>
      <c r="K28" s="38">
        <v>8356.0000000000109</v>
      </c>
      <c r="L28" s="38">
        <v>24113</v>
      </c>
    </row>
    <row r="29" spans="2:12" ht="19.5" customHeight="1">
      <c r="B29" s="11" t="s">
        <v>57</v>
      </c>
      <c r="C29" s="37">
        <f t="shared" si="0"/>
        <v>2035.0000000000005</v>
      </c>
      <c r="D29" s="37">
        <v>630.99999999999932</v>
      </c>
      <c r="E29" s="37">
        <v>1404.0000000000011</v>
      </c>
      <c r="F29" s="38">
        <v>130.99999999999969</v>
      </c>
      <c r="G29" s="38">
        <v>810.00000000000216</v>
      </c>
      <c r="H29" s="38">
        <v>463.0000000000004</v>
      </c>
      <c r="I29" s="37">
        <v>50673.000000000036</v>
      </c>
      <c r="J29" s="38">
        <v>288.00000000000011</v>
      </c>
      <c r="K29" s="38">
        <v>10245.999999999995</v>
      </c>
      <c r="L29" s="38">
        <v>40138.999999999985</v>
      </c>
    </row>
    <row r="30" spans="2:12" ht="19.5" customHeight="1">
      <c r="B30" s="11" t="s">
        <v>58</v>
      </c>
      <c r="C30" s="37">
        <f t="shared" si="0"/>
        <v>776.00000000000068</v>
      </c>
      <c r="D30" s="37">
        <v>312.00000000000017</v>
      </c>
      <c r="E30" s="37">
        <v>464.00000000000057</v>
      </c>
      <c r="F30" s="38">
        <v>27.000000000000057</v>
      </c>
      <c r="G30" s="38">
        <v>295.00000000000006</v>
      </c>
      <c r="H30" s="38">
        <v>142.00000000000009</v>
      </c>
      <c r="I30" s="37">
        <v>14946.999999999987</v>
      </c>
      <c r="J30" s="38">
        <v>50.99999999999995</v>
      </c>
      <c r="K30" s="38">
        <v>4002.9999999999973</v>
      </c>
      <c r="L30" s="38">
        <v>10892.999999999984</v>
      </c>
    </row>
    <row r="31" spans="2:12" ht="19.5" customHeight="1">
      <c r="B31" s="11" t="s">
        <v>59</v>
      </c>
      <c r="C31" s="37">
        <f t="shared" si="0"/>
        <v>480.00000000000028</v>
      </c>
      <c r="D31" s="37">
        <v>134.99999999999994</v>
      </c>
      <c r="E31" s="37">
        <v>345.00000000000034</v>
      </c>
      <c r="F31" s="38">
        <v>56.000000000000043</v>
      </c>
      <c r="G31" s="38">
        <v>180.0000000000002</v>
      </c>
      <c r="H31" s="38">
        <v>108.99999999999996</v>
      </c>
      <c r="I31" s="37">
        <v>10702.000000000002</v>
      </c>
      <c r="J31" s="38">
        <v>128.00000000000011</v>
      </c>
      <c r="K31" s="38">
        <v>2351.9999999999982</v>
      </c>
      <c r="L31" s="38">
        <v>8221.9999999999982</v>
      </c>
    </row>
    <row r="32" spans="2:12" ht="19.5" customHeight="1">
      <c r="B32" s="11" t="s">
        <v>60</v>
      </c>
      <c r="C32" s="37">
        <f t="shared" si="0"/>
        <v>1219.9999999999995</v>
      </c>
      <c r="D32" s="37">
        <v>409.99999999999977</v>
      </c>
      <c r="E32" s="37">
        <v>809.99999999999989</v>
      </c>
      <c r="F32" s="38">
        <v>52.999999999999872</v>
      </c>
      <c r="G32" s="38">
        <v>451.00000000000068</v>
      </c>
      <c r="H32" s="38">
        <v>305.99999999999983</v>
      </c>
      <c r="I32" s="37">
        <v>30141.999999999996</v>
      </c>
      <c r="J32" s="38">
        <v>101.00000000000011</v>
      </c>
      <c r="K32" s="38">
        <v>6769.9999999999964</v>
      </c>
      <c r="L32" s="38">
        <v>23271.000000000022</v>
      </c>
    </row>
    <row r="33" spans="2:12" ht="3.75" customHeight="1">
      <c r="B33" s="12"/>
      <c r="C33" s="123"/>
      <c r="D33" s="123"/>
      <c r="E33" s="123"/>
      <c r="F33" s="17"/>
      <c r="G33" s="17"/>
      <c r="H33" s="17"/>
      <c r="I33" s="123"/>
      <c r="J33" s="17"/>
      <c r="K33" s="17"/>
      <c r="L33" s="17"/>
    </row>
    <row r="34" spans="2:12" ht="4.5" customHeight="1"/>
    <row r="35" spans="2:12">
      <c r="B35" s="34" t="s">
        <v>476</v>
      </c>
    </row>
  </sheetData>
  <mergeCells count="9">
    <mergeCell ref="B3:L3"/>
    <mergeCell ref="B5:L5"/>
    <mergeCell ref="B8:B12"/>
    <mergeCell ref="C8:H8"/>
    <mergeCell ref="C10:C12"/>
    <mergeCell ref="D10:D12"/>
    <mergeCell ref="E10:H10"/>
    <mergeCell ref="I8:L8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D3D3F5"/>
    <pageSetUpPr fitToPage="1"/>
  </sheetPr>
  <dimension ref="B2:K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5.710937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321</v>
      </c>
    </row>
    <row r="3" spans="2:11" ht="39" customHeight="1">
      <c r="B3" s="145" t="s">
        <v>332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2024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15.75" customHeight="1">
      <c r="B8" s="157" t="s">
        <v>38</v>
      </c>
      <c r="C8" s="157"/>
      <c r="D8" s="162" t="s">
        <v>333</v>
      </c>
      <c r="E8" s="159"/>
      <c r="F8" s="165"/>
      <c r="G8" s="159" t="s">
        <v>334</v>
      </c>
      <c r="H8" s="159"/>
      <c r="I8" s="159"/>
    </row>
    <row r="9" spans="2:11" ht="3.75" customHeight="1">
      <c r="B9" s="157"/>
      <c r="C9" s="157"/>
      <c r="D9" s="94"/>
      <c r="E9" s="25"/>
      <c r="F9" s="95"/>
      <c r="G9" s="25"/>
      <c r="H9" s="25"/>
      <c r="I9" s="25"/>
    </row>
    <row r="10" spans="2:11" s="16" customFormat="1" ht="22.5" customHeight="1">
      <c r="B10" s="157"/>
      <c r="C10" s="157"/>
      <c r="D10" s="89" t="s">
        <v>19</v>
      </c>
      <c r="E10" s="93" t="s">
        <v>335</v>
      </c>
      <c r="F10" s="90" t="s">
        <v>336</v>
      </c>
      <c r="G10" s="89" t="s">
        <v>19</v>
      </c>
      <c r="H10" s="93" t="s">
        <v>335</v>
      </c>
      <c r="I10" s="90" t="s">
        <v>336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</row>
    <row r="12" spans="2:11" ht="20.25" customHeight="1">
      <c r="C12" s="5" t="s">
        <v>19</v>
      </c>
      <c r="D12" s="37">
        <f>+E12+F12</f>
        <v>100989.99999999997</v>
      </c>
      <c r="E12" s="37">
        <v>78.999999999999531</v>
      </c>
      <c r="F12" s="37">
        <v>100910.99999999997</v>
      </c>
      <c r="G12" s="37">
        <f>+H12+I12</f>
        <v>6291</v>
      </c>
      <c r="H12" s="37">
        <v>11.000000000000039</v>
      </c>
      <c r="I12" s="37">
        <v>6280</v>
      </c>
      <c r="J12" s="77"/>
    </row>
    <row r="13" spans="2:11" ht="20.25" customHeight="1">
      <c r="B13" s="7" t="s">
        <v>20</v>
      </c>
      <c r="C13" s="8" t="s">
        <v>26</v>
      </c>
      <c r="D13" s="37">
        <f t="shared" ref="D13:D56" si="0">+E13+F13</f>
        <v>1715.999999999997</v>
      </c>
      <c r="E13" s="38">
        <v>7.0000000000000009</v>
      </c>
      <c r="F13" s="38">
        <v>1708.999999999997</v>
      </c>
      <c r="G13" s="37">
        <f t="shared" ref="G13:G55" si="1">+H13+I13</f>
        <v>28.000000000000014</v>
      </c>
      <c r="H13" s="38">
        <v>0</v>
      </c>
      <c r="I13" s="38">
        <v>28.000000000000014</v>
      </c>
      <c r="J13" s="76"/>
    </row>
    <row r="14" spans="2:11" ht="20.25" customHeight="1">
      <c r="B14" s="7" t="s">
        <v>0</v>
      </c>
      <c r="C14" s="8" t="s">
        <v>21</v>
      </c>
      <c r="D14" s="37">
        <f t="shared" si="0"/>
        <v>588.00000000000011</v>
      </c>
      <c r="E14" s="38">
        <v>1</v>
      </c>
      <c r="F14" s="38">
        <v>587.00000000000011</v>
      </c>
      <c r="G14" s="37">
        <f t="shared" si="1"/>
        <v>57</v>
      </c>
      <c r="H14" s="38">
        <v>0</v>
      </c>
      <c r="I14" s="38">
        <v>57</v>
      </c>
      <c r="J14" s="76"/>
      <c r="K14" s="75"/>
    </row>
    <row r="15" spans="2:11" ht="20.25" customHeight="1">
      <c r="B15" s="7" t="s">
        <v>1</v>
      </c>
      <c r="C15" s="8" t="s">
        <v>22</v>
      </c>
      <c r="D15" s="37">
        <f t="shared" si="0"/>
        <v>30923.999999999989</v>
      </c>
      <c r="E15" s="38">
        <f>+SUM(E16:E39)</f>
        <v>9</v>
      </c>
      <c r="F15" s="38">
        <f>+SUM(F16:F39)</f>
        <v>30914.999999999989</v>
      </c>
      <c r="G15" s="37">
        <f t="shared" si="1"/>
        <v>2622.0000000000005</v>
      </c>
      <c r="H15" s="38">
        <f>+SUM(H16:H39)</f>
        <v>6.0000000000000009</v>
      </c>
      <c r="I15" s="38">
        <f>+SUM(I16:I39)</f>
        <v>2616.0000000000005</v>
      </c>
      <c r="J15" s="76"/>
    </row>
    <row r="16" spans="2:11" hidden="1" outlineLevel="1">
      <c r="B16" s="116">
        <v>10</v>
      </c>
      <c r="C16" s="117" t="s">
        <v>523</v>
      </c>
      <c r="D16" s="121">
        <f t="shared" si="0"/>
        <v>3792.0000000000018</v>
      </c>
      <c r="E16" s="119">
        <v>1</v>
      </c>
      <c r="F16" s="119">
        <v>3791.0000000000018</v>
      </c>
      <c r="G16" s="121">
        <f t="shared" si="1"/>
        <v>181.00000000000006</v>
      </c>
      <c r="H16" s="119">
        <v>1.0000000000000002</v>
      </c>
      <c r="I16" s="119">
        <v>180.00000000000006</v>
      </c>
    </row>
    <row r="17" spans="2:9" hidden="1" outlineLevel="1">
      <c r="B17" s="116">
        <v>11</v>
      </c>
      <c r="C17" s="117" t="s">
        <v>524</v>
      </c>
      <c r="D17" s="121">
        <f t="shared" si="0"/>
        <v>567.00000000000011</v>
      </c>
      <c r="E17" s="119">
        <v>0</v>
      </c>
      <c r="F17" s="119">
        <v>567.00000000000011</v>
      </c>
      <c r="G17" s="121">
        <f t="shared" si="1"/>
        <v>13</v>
      </c>
      <c r="H17" s="119">
        <v>0</v>
      </c>
      <c r="I17" s="119">
        <v>13</v>
      </c>
    </row>
    <row r="18" spans="2:9" hidden="1" outlineLevel="1">
      <c r="B18" s="116">
        <v>12</v>
      </c>
      <c r="C18" s="117" t="s">
        <v>525</v>
      </c>
      <c r="D18" s="121">
        <f t="shared" si="0"/>
        <v>11</v>
      </c>
      <c r="E18" s="119">
        <v>0</v>
      </c>
      <c r="F18" s="119">
        <v>11</v>
      </c>
      <c r="G18" s="121">
        <f t="shared" si="1"/>
        <v>0</v>
      </c>
      <c r="H18" s="119">
        <v>0</v>
      </c>
      <c r="I18" s="119">
        <v>0</v>
      </c>
    </row>
    <row r="19" spans="2:9" hidden="1" outlineLevel="1">
      <c r="B19" s="116">
        <v>13</v>
      </c>
      <c r="C19" s="117" t="s">
        <v>526</v>
      </c>
      <c r="D19" s="121">
        <f t="shared" si="0"/>
        <v>1778.0000000000005</v>
      </c>
      <c r="E19" s="119">
        <v>0.99999999999999933</v>
      </c>
      <c r="F19" s="119">
        <v>1777.0000000000005</v>
      </c>
      <c r="G19" s="121">
        <f t="shared" si="1"/>
        <v>121.99999999999997</v>
      </c>
      <c r="H19" s="119">
        <v>0</v>
      </c>
      <c r="I19" s="119">
        <v>121.99999999999997</v>
      </c>
    </row>
    <row r="20" spans="2:9" hidden="1" outlineLevel="1">
      <c r="B20" s="116">
        <v>14</v>
      </c>
      <c r="C20" s="117" t="s">
        <v>527</v>
      </c>
      <c r="D20" s="121">
        <f t="shared" si="0"/>
        <v>907.99999999999932</v>
      </c>
      <c r="E20" s="119">
        <v>0</v>
      </c>
      <c r="F20" s="119">
        <v>907.99999999999932</v>
      </c>
      <c r="G20" s="121">
        <f t="shared" si="1"/>
        <v>0</v>
      </c>
      <c r="H20" s="119">
        <v>0</v>
      </c>
      <c r="I20" s="119">
        <v>0</v>
      </c>
    </row>
    <row r="21" spans="2:9" hidden="1" outlineLevel="1">
      <c r="B21" s="116">
        <v>15</v>
      </c>
      <c r="C21" s="117" t="s">
        <v>528</v>
      </c>
      <c r="D21" s="121">
        <f t="shared" si="0"/>
        <v>887.00000000000045</v>
      </c>
      <c r="E21" s="119">
        <v>0</v>
      </c>
      <c r="F21" s="119">
        <v>887.00000000000045</v>
      </c>
      <c r="G21" s="121">
        <f t="shared" si="1"/>
        <v>5</v>
      </c>
      <c r="H21" s="119">
        <v>0</v>
      </c>
      <c r="I21" s="119">
        <v>5</v>
      </c>
    </row>
    <row r="22" spans="2:9" hidden="1" outlineLevel="1">
      <c r="B22" s="116">
        <v>16</v>
      </c>
      <c r="C22" s="117" t="s">
        <v>529</v>
      </c>
      <c r="D22" s="121">
        <f t="shared" si="0"/>
        <v>1493</v>
      </c>
      <c r="E22" s="119">
        <v>0.99999999999999956</v>
      </c>
      <c r="F22" s="119">
        <v>1492</v>
      </c>
      <c r="G22" s="121">
        <f t="shared" si="1"/>
        <v>58.999999999999972</v>
      </c>
      <c r="H22" s="119">
        <v>0</v>
      </c>
      <c r="I22" s="119">
        <v>58.999999999999972</v>
      </c>
    </row>
    <row r="23" spans="2:9" hidden="1" outlineLevel="1">
      <c r="B23" s="116">
        <v>17</v>
      </c>
      <c r="C23" s="117" t="s">
        <v>530</v>
      </c>
      <c r="D23" s="121">
        <f t="shared" si="0"/>
        <v>796</v>
      </c>
      <c r="E23" s="119">
        <v>0</v>
      </c>
      <c r="F23" s="119">
        <v>796</v>
      </c>
      <c r="G23" s="121">
        <f t="shared" si="1"/>
        <v>138</v>
      </c>
      <c r="H23" s="119">
        <v>0</v>
      </c>
      <c r="I23" s="119">
        <v>138</v>
      </c>
    </row>
    <row r="24" spans="2:9" hidden="1" outlineLevel="1">
      <c r="B24" s="116">
        <v>18</v>
      </c>
      <c r="C24" s="117" t="s">
        <v>531</v>
      </c>
      <c r="D24" s="121">
        <f t="shared" si="0"/>
        <v>259.00000000000006</v>
      </c>
      <c r="E24" s="119">
        <v>0</v>
      </c>
      <c r="F24" s="119">
        <v>259.00000000000006</v>
      </c>
      <c r="G24" s="121">
        <f t="shared" si="1"/>
        <v>10.999999999999996</v>
      </c>
      <c r="H24" s="119">
        <v>0</v>
      </c>
      <c r="I24" s="119">
        <v>10.999999999999996</v>
      </c>
    </row>
    <row r="25" spans="2:9" hidden="1" outlineLevel="1">
      <c r="B25" s="116">
        <v>19</v>
      </c>
      <c r="C25" s="117" t="s">
        <v>532</v>
      </c>
      <c r="D25" s="121">
        <f t="shared" si="0"/>
        <v>19</v>
      </c>
      <c r="E25" s="119">
        <v>0</v>
      </c>
      <c r="F25" s="119">
        <v>19</v>
      </c>
      <c r="G25" s="121">
        <f t="shared" si="1"/>
        <v>36</v>
      </c>
      <c r="H25" s="119">
        <v>0</v>
      </c>
      <c r="I25" s="119">
        <v>36</v>
      </c>
    </row>
    <row r="26" spans="2:9" hidden="1" outlineLevel="1">
      <c r="B26" s="116">
        <v>20</v>
      </c>
      <c r="C26" s="117" t="s">
        <v>533</v>
      </c>
      <c r="D26" s="121">
        <f t="shared" si="0"/>
        <v>492</v>
      </c>
      <c r="E26" s="119">
        <v>0</v>
      </c>
      <c r="F26" s="119">
        <v>492</v>
      </c>
      <c r="G26" s="121">
        <f t="shared" si="1"/>
        <v>19</v>
      </c>
      <c r="H26" s="119">
        <v>0</v>
      </c>
      <c r="I26" s="119">
        <v>19</v>
      </c>
    </row>
    <row r="27" spans="2:9" hidden="1" outlineLevel="1">
      <c r="B27" s="116">
        <v>21</v>
      </c>
      <c r="C27" s="117" t="s">
        <v>534</v>
      </c>
      <c r="D27" s="121">
        <f t="shared" si="0"/>
        <v>323.00000000000006</v>
      </c>
      <c r="E27" s="119">
        <v>0</v>
      </c>
      <c r="F27" s="119">
        <v>323.00000000000006</v>
      </c>
      <c r="G27" s="121">
        <f t="shared" si="1"/>
        <v>56.999999999999993</v>
      </c>
      <c r="H27" s="119">
        <v>0</v>
      </c>
      <c r="I27" s="119">
        <v>56.999999999999993</v>
      </c>
    </row>
    <row r="28" spans="2:9" hidden="1" outlineLevel="1">
      <c r="B28" s="116">
        <v>22</v>
      </c>
      <c r="C28" s="117" t="s">
        <v>535</v>
      </c>
      <c r="D28" s="121">
        <f t="shared" si="0"/>
        <v>1764.9999999999998</v>
      </c>
      <c r="E28" s="119">
        <v>0</v>
      </c>
      <c r="F28" s="119">
        <v>1764.9999999999998</v>
      </c>
      <c r="G28" s="121">
        <f t="shared" si="1"/>
        <v>199.00000000000011</v>
      </c>
      <c r="H28" s="119">
        <v>3.0000000000000009</v>
      </c>
      <c r="I28" s="119">
        <v>196.00000000000011</v>
      </c>
    </row>
    <row r="29" spans="2:9" hidden="1" outlineLevel="1">
      <c r="B29" s="116">
        <v>23</v>
      </c>
      <c r="C29" s="117" t="s">
        <v>536</v>
      </c>
      <c r="D29" s="121">
        <f t="shared" si="0"/>
        <v>2538.0000000000018</v>
      </c>
      <c r="E29" s="119">
        <v>1.0000000000000004</v>
      </c>
      <c r="F29" s="119">
        <v>2537.0000000000018</v>
      </c>
      <c r="G29" s="121">
        <f t="shared" si="1"/>
        <v>202.99999999999994</v>
      </c>
      <c r="H29" s="119">
        <v>0</v>
      </c>
      <c r="I29" s="119">
        <v>202.99999999999994</v>
      </c>
    </row>
    <row r="30" spans="2:9" hidden="1" outlineLevel="1">
      <c r="B30" s="116">
        <v>24</v>
      </c>
      <c r="C30" s="117" t="s">
        <v>537</v>
      </c>
      <c r="D30" s="121">
        <f t="shared" si="0"/>
        <v>867.99999999999989</v>
      </c>
      <c r="E30" s="119">
        <v>0</v>
      </c>
      <c r="F30" s="119">
        <v>867.99999999999989</v>
      </c>
      <c r="G30" s="121">
        <f t="shared" si="1"/>
        <v>182.99999999999997</v>
      </c>
      <c r="H30" s="119">
        <v>0</v>
      </c>
      <c r="I30" s="119">
        <v>182.99999999999997</v>
      </c>
    </row>
    <row r="31" spans="2:9" hidden="1" outlineLevel="1">
      <c r="B31" s="116">
        <v>25</v>
      </c>
      <c r="C31" s="117" t="s">
        <v>538</v>
      </c>
      <c r="D31" s="121">
        <f t="shared" si="0"/>
        <v>5791.9999999999854</v>
      </c>
      <c r="E31" s="119">
        <v>1.0000000000000013</v>
      </c>
      <c r="F31" s="119">
        <v>5790.9999999999854</v>
      </c>
      <c r="G31" s="121">
        <f t="shared" si="1"/>
        <v>403.00000000000023</v>
      </c>
      <c r="H31" s="119">
        <v>0</v>
      </c>
      <c r="I31" s="119">
        <v>403.00000000000023</v>
      </c>
    </row>
    <row r="32" spans="2:9" hidden="1" outlineLevel="1">
      <c r="B32" s="116">
        <v>26</v>
      </c>
      <c r="C32" s="117" t="s">
        <v>539</v>
      </c>
      <c r="D32" s="121">
        <f t="shared" si="0"/>
        <v>218.99999999999997</v>
      </c>
      <c r="E32" s="119">
        <v>0</v>
      </c>
      <c r="F32" s="119">
        <v>218.99999999999997</v>
      </c>
      <c r="G32" s="121">
        <f t="shared" si="1"/>
        <v>53.999999999999993</v>
      </c>
      <c r="H32" s="119">
        <v>0</v>
      </c>
      <c r="I32" s="119">
        <v>53.999999999999993</v>
      </c>
    </row>
    <row r="33" spans="2:10" hidden="1" outlineLevel="1">
      <c r="B33" s="116">
        <v>27</v>
      </c>
      <c r="C33" s="117" t="s">
        <v>540</v>
      </c>
      <c r="D33" s="121">
        <f t="shared" si="0"/>
        <v>705</v>
      </c>
      <c r="E33" s="119">
        <v>0</v>
      </c>
      <c r="F33" s="119">
        <v>705</v>
      </c>
      <c r="G33" s="121">
        <f t="shared" si="1"/>
        <v>74</v>
      </c>
      <c r="H33" s="119">
        <v>0</v>
      </c>
      <c r="I33" s="119">
        <v>74</v>
      </c>
    </row>
    <row r="34" spans="2:10" hidden="1" outlineLevel="1">
      <c r="B34" s="116">
        <v>28</v>
      </c>
      <c r="C34" s="117" t="s">
        <v>541</v>
      </c>
      <c r="D34" s="121">
        <f t="shared" si="0"/>
        <v>1832.0000000000007</v>
      </c>
      <c r="E34" s="119">
        <v>0</v>
      </c>
      <c r="F34" s="119">
        <v>1832.0000000000007</v>
      </c>
      <c r="G34" s="121">
        <f t="shared" si="1"/>
        <v>87.999999999999972</v>
      </c>
      <c r="H34" s="119">
        <v>0</v>
      </c>
      <c r="I34" s="119">
        <v>87.999999999999972</v>
      </c>
    </row>
    <row r="35" spans="2:10" hidden="1" outlineLevel="1">
      <c r="B35" s="116">
        <v>29</v>
      </c>
      <c r="C35" s="117" t="s">
        <v>542</v>
      </c>
      <c r="D35" s="121">
        <f t="shared" si="0"/>
        <v>1727.9999999999998</v>
      </c>
      <c r="E35" s="119">
        <v>0</v>
      </c>
      <c r="F35" s="119">
        <v>1727.9999999999998</v>
      </c>
      <c r="G35" s="121">
        <f t="shared" si="1"/>
        <v>443.00000000000011</v>
      </c>
      <c r="H35" s="119">
        <v>0</v>
      </c>
      <c r="I35" s="119">
        <v>443.00000000000011</v>
      </c>
    </row>
    <row r="36" spans="2:10" hidden="1" outlineLevel="1">
      <c r="B36" s="116">
        <v>30</v>
      </c>
      <c r="C36" s="117" t="s">
        <v>543</v>
      </c>
      <c r="D36" s="121">
        <f t="shared" si="0"/>
        <v>455.99999999999989</v>
      </c>
      <c r="E36" s="119">
        <v>0</v>
      </c>
      <c r="F36" s="119">
        <v>455.99999999999989</v>
      </c>
      <c r="G36" s="121">
        <f t="shared" si="1"/>
        <v>38</v>
      </c>
      <c r="H36" s="119">
        <v>1</v>
      </c>
      <c r="I36" s="119">
        <v>37</v>
      </c>
    </row>
    <row r="37" spans="2:10" hidden="1" outlineLevel="1">
      <c r="B37" s="116">
        <v>31</v>
      </c>
      <c r="C37" s="117" t="s">
        <v>544</v>
      </c>
      <c r="D37" s="121">
        <f t="shared" si="0"/>
        <v>1652.0000000000009</v>
      </c>
      <c r="E37" s="119">
        <v>1.0000000000000009</v>
      </c>
      <c r="F37" s="119">
        <v>1651.0000000000009</v>
      </c>
      <c r="G37" s="121">
        <f t="shared" si="1"/>
        <v>18.000000000000004</v>
      </c>
      <c r="H37" s="119">
        <v>0</v>
      </c>
      <c r="I37" s="119">
        <v>18.000000000000004</v>
      </c>
    </row>
    <row r="38" spans="2:10" hidden="1" outlineLevel="1">
      <c r="B38" s="116">
        <v>32</v>
      </c>
      <c r="C38" s="117" t="s">
        <v>545</v>
      </c>
      <c r="D38" s="121">
        <f t="shared" si="0"/>
        <v>657.00000000000011</v>
      </c>
      <c r="E38" s="119">
        <v>0</v>
      </c>
      <c r="F38" s="119">
        <v>657.00000000000011</v>
      </c>
      <c r="G38" s="121">
        <f t="shared" si="1"/>
        <v>51.000000000000007</v>
      </c>
      <c r="H38" s="119">
        <v>0</v>
      </c>
      <c r="I38" s="119">
        <v>51.000000000000007</v>
      </c>
    </row>
    <row r="39" spans="2:10" hidden="1" outlineLevel="1">
      <c r="B39" s="116">
        <v>33</v>
      </c>
      <c r="C39" s="117" t="s">
        <v>546</v>
      </c>
      <c r="D39" s="121">
        <f t="shared" si="0"/>
        <v>1387.0000000000009</v>
      </c>
      <c r="E39" s="119">
        <v>2.9999999999999982</v>
      </c>
      <c r="F39" s="119">
        <v>1384.0000000000009</v>
      </c>
      <c r="G39" s="121">
        <f t="shared" si="1"/>
        <v>227.00000000000006</v>
      </c>
      <c r="H39" s="119">
        <v>1</v>
      </c>
      <c r="I39" s="119">
        <v>226.00000000000006</v>
      </c>
    </row>
    <row r="40" spans="2:10" ht="20.25" customHeight="1" collapsed="1">
      <c r="B40" s="7" t="s">
        <v>2</v>
      </c>
      <c r="C40" s="8" t="s">
        <v>28</v>
      </c>
      <c r="D40" s="37">
        <f t="shared" si="0"/>
        <v>64.000000000000014</v>
      </c>
      <c r="E40" s="38">
        <v>0</v>
      </c>
      <c r="F40" s="38">
        <v>64.000000000000014</v>
      </c>
      <c r="G40" s="37">
        <f t="shared" si="1"/>
        <v>5</v>
      </c>
      <c r="H40" s="38">
        <v>0</v>
      </c>
      <c r="I40" s="38">
        <v>5</v>
      </c>
      <c r="J40" s="76"/>
    </row>
    <row r="41" spans="2:10" ht="20.25" customHeight="1">
      <c r="B41" s="7" t="s">
        <v>3</v>
      </c>
      <c r="C41" s="8" t="s">
        <v>27</v>
      </c>
      <c r="D41" s="37">
        <f t="shared" si="0"/>
        <v>2685.9999999999977</v>
      </c>
      <c r="E41" s="38">
        <v>5.0000000000000009</v>
      </c>
      <c r="F41" s="38">
        <v>2680.9999999999977</v>
      </c>
      <c r="G41" s="37">
        <f t="shared" si="1"/>
        <v>176</v>
      </c>
      <c r="H41" s="38">
        <v>0</v>
      </c>
      <c r="I41" s="38">
        <v>176</v>
      </c>
      <c r="J41" s="76"/>
    </row>
    <row r="42" spans="2:10" ht="20.25" customHeight="1">
      <c r="B42" s="7" t="s">
        <v>4</v>
      </c>
      <c r="C42" s="8" t="s">
        <v>23</v>
      </c>
      <c r="D42" s="37">
        <f t="shared" si="0"/>
        <v>11729.99999999996</v>
      </c>
      <c r="E42" s="38">
        <v>27.999999999999961</v>
      </c>
      <c r="F42" s="38">
        <v>11701.99999999996</v>
      </c>
      <c r="G42" s="37">
        <f t="shared" si="1"/>
        <v>279.00000000000028</v>
      </c>
      <c r="H42" s="38">
        <v>1.9999999999999998</v>
      </c>
      <c r="I42" s="38">
        <v>277.00000000000028</v>
      </c>
      <c r="J42" s="76"/>
    </row>
    <row r="43" spans="2:10" ht="20.25" customHeight="1">
      <c r="B43" s="7" t="s">
        <v>5</v>
      </c>
      <c r="C43" s="9" t="s">
        <v>162</v>
      </c>
      <c r="D43" s="37">
        <f t="shared" si="0"/>
        <v>14564.999999999951</v>
      </c>
      <c r="E43" s="38">
        <v>9.0000000000000178</v>
      </c>
      <c r="F43" s="38">
        <v>14555.999999999951</v>
      </c>
      <c r="G43" s="37">
        <f t="shared" si="1"/>
        <v>320.00000000000011</v>
      </c>
      <c r="H43" s="38">
        <v>2.0000000000000084</v>
      </c>
      <c r="I43" s="38">
        <v>318.00000000000011</v>
      </c>
      <c r="J43" s="76"/>
    </row>
    <row r="44" spans="2:10" ht="20.25" customHeight="1">
      <c r="B44" s="7" t="s">
        <v>6</v>
      </c>
      <c r="C44" s="9" t="s">
        <v>24</v>
      </c>
      <c r="D44" s="37">
        <f t="shared" si="0"/>
        <v>7720.9999999999891</v>
      </c>
      <c r="E44" s="38">
        <v>12.000000000000025</v>
      </c>
      <c r="F44" s="38">
        <v>7708.9999999999891</v>
      </c>
      <c r="G44" s="37">
        <f t="shared" si="1"/>
        <v>931.00000000000045</v>
      </c>
      <c r="H44" s="38">
        <v>0</v>
      </c>
      <c r="I44" s="38">
        <v>931.00000000000045</v>
      </c>
      <c r="J44" s="76"/>
    </row>
    <row r="45" spans="2:10" ht="20.25" customHeight="1">
      <c r="B45" s="7" t="s">
        <v>7</v>
      </c>
      <c r="C45" s="9" t="s">
        <v>31</v>
      </c>
      <c r="D45" s="37">
        <f t="shared" si="0"/>
        <v>5522.9999999999945</v>
      </c>
      <c r="E45" s="38">
        <v>3.0000000000000067</v>
      </c>
      <c r="F45" s="38">
        <v>5519.9999999999945</v>
      </c>
      <c r="G45" s="37">
        <f t="shared" si="1"/>
        <v>78.999999999999943</v>
      </c>
      <c r="H45" s="38">
        <v>0</v>
      </c>
      <c r="I45" s="38">
        <v>78.999999999999943</v>
      </c>
      <c r="J45" s="76"/>
    </row>
    <row r="46" spans="2:10" ht="20.25" customHeight="1">
      <c r="B46" s="7" t="s">
        <v>8</v>
      </c>
      <c r="C46" s="9" t="s">
        <v>456</v>
      </c>
      <c r="D46" s="37">
        <f t="shared" si="0"/>
        <v>474.99999999999977</v>
      </c>
      <c r="E46" s="38">
        <v>0</v>
      </c>
      <c r="F46" s="38">
        <v>474.99999999999977</v>
      </c>
      <c r="G46" s="37">
        <f t="shared" si="1"/>
        <v>85.999999999999957</v>
      </c>
      <c r="H46" s="38">
        <v>0</v>
      </c>
      <c r="I46" s="38">
        <v>85.999999999999957</v>
      </c>
      <c r="J46" s="76"/>
    </row>
    <row r="47" spans="2:10" ht="20.25" customHeight="1">
      <c r="B47" s="7" t="s">
        <v>9</v>
      </c>
      <c r="C47" s="9" t="s">
        <v>29</v>
      </c>
      <c r="D47" s="37">
        <f t="shared" si="0"/>
        <v>380.9999999999996</v>
      </c>
      <c r="E47" s="38">
        <v>0</v>
      </c>
      <c r="F47" s="38">
        <v>380.9999999999996</v>
      </c>
      <c r="G47" s="37">
        <f t="shared" si="1"/>
        <v>0</v>
      </c>
      <c r="H47" s="38">
        <v>0</v>
      </c>
      <c r="I47" s="38">
        <v>0</v>
      </c>
      <c r="J47" s="76"/>
    </row>
    <row r="48" spans="2:10" ht="20.25" customHeight="1">
      <c r="B48" s="7" t="s">
        <v>10</v>
      </c>
      <c r="C48" s="9" t="s">
        <v>30</v>
      </c>
      <c r="D48" s="37">
        <f t="shared" si="0"/>
        <v>332.00000000000006</v>
      </c>
      <c r="E48" s="38">
        <v>0</v>
      </c>
      <c r="F48" s="38">
        <v>332.00000000000006</v>
      </c>
      <c r="G48" s="37">
        <f t="shared" si="1"/>
        <v>6.0000000000000027</v>
      </c>
      <c r="H48" s="38">
        <v>0</v>
      </c>
      <c r="I48" s="38">
        <v>6.0000000000000027</v>
      </c>
      <c r="J48" s="76"/>
    </row>
    <row r="49" spans="2:10" ht="20.25" customHeight="1">
      <c r="B49" s="7" t="s">
        <v>11</v>
      </c>
      <c r="C49" s="9" t="s">
        <v>32</v>
      </c>
      <c r="D49" s="37">
        <f t="shared" si="0"/>
        <v>1814.0000000000005</v>
      </c>
      <c r="E49" s="38">
        <v>2.0000000000000022</v>
      </c>
      <c r="F49" s="38">
        <v>1812.0000000000005</v>
      </c>
      <c r="G49" s="37">
        <f t="shared" si="1"/>
        <v>105.0000000000001</v>
      </c>
      <c r="H49" s="38">
        <v>0.99999999999999989</v>
      </c>
      <c r="I49" s="38">
        <v>104.0000000000001</v>
      </c>
      <c r="J49" s="76"/>
    </row>
    <row r="50" spans="2:10" ht="20.25" customHeight="1">
      <c r="B50" s="7" t="s">
        <v>12</v>
      </c>
      <c r="C50" s="9" t="s">
        <v>457</v>
      </c>
      <c r="D50" s="37">
        <f t="shared" si="0"/>
        <v>5636.0000000000027</v>
      </c>
      <c r="E50" s="38">
        <v>2.0000000000000027</v>
      </c>
      <c r="F50" s="38">
        <v>5634.0000000000027</v>
      </c>
      <c r="G50" s="37">
        <f t="shared" si="1"/>
        <v>483.99999999999989</v>
      </c>
      <c r="H50" s="38">
        <v>0</v>
      </c>
      <c r="I50" s="38">
        <v>483.99999999999989</v>
      </c>
      <c r="J50" s="76"/>
    </row>
    <row r="51" spans="2:10" ht="20.25" customHeight="1">
      <c r="B51" s="7" t="s">
        <v>13</v>
      </c>
      <c r="C51" s="9" t="s">
        <v>33</v>
      </c>
      <c r="D51" s="37">
        <f t="shared" si="0"/>
        <v>570.00000000000023</v>
      </c>
      <c r="E51" s="38">
        <v>1</v>
      </c>
      <c r="F51" s="38">
        <v>569.00000000000023</v>
      </c>
      <c r="G51" s="37">
        <f t="shared" si="1"/>
        <v>0</v>
      </c>
      <c r="H51" s="38">
        <v>0</v>
      </c>
      <c r="I51" s="38">
        <v>0</v>
      </c>
      <c r="J51" s="76"/>
    </row>
    <row r="52" spans="2:10" ht="20.25" customHeight="1">
      <c r="B52" s="7" t="s">
        <v>14</v>
      </c>
      <c r="C52" s="9" t="s">
        <v>25</v>
      </c>
      <c r="D52" s="37">
        <f t="shared" si="0"/>
        <v>927.00000000000034</v>
      </c>
      <c r="E52" s="38">
        <v>0</v>
      </c>
      <c r="F52" s="38">
        <v>927.00000000000034</v>
      </c>
      <c r="G52" s="37">
        <f t="shared" si="1"/>
        <v>21.000000000000025</v>
      </c>
      <c r="H52" s="38">
        <v>0</v>
      </c>
      <c r="I52" s="38">
        <v>21.000000000000025</v>
      </c>
      <c r="J52" s="76"/>
    </row>
    <row r="53" spans="2:10" ht="20.25" customHeight="1">
      <c r="B53" s="7" t="s">
        <v>15</v>
      </c>
      <c r="C53" s="9" t="s">
        <v>34</v>
      </c>
      <c r="D53" s="37">
        <f t="shared" si="0"/>
        <v>13597.000000000011</v>
      </c>
      <c r="E53" s="38">
        <v>0</v>
      </c>
      <c r="F53" s="38">
        <v>13597.000000000011</v>
      </c>
      <c r="G53" s="37">
        <f t="shared" si="1"/>
        <v>1085.9999999999993</v>
      </c>
      <c r="H53" s="38">
        <v>0</v>
      </c>
      <c r="I53" s="38">
        <v>1085.9999999999993</v>
      </c>
      <c r="J53" s="76"/>
    </row>
    <row r="54" spans="2:10" ht="20.25" customHeight="1">
      <c r="B54" s="7" t="s">
        <v>16</v>
      </c>
      <c r="C54" s="9" t="s">
        <v>35</v>
      </c>
      <c r="D54" s="37">
        <f t="shared" si="0"/>
        <v>971.00000000000045</v>
      </c>
      <c r="E54" s="38">
        <v>0</v>
      </c>
      <c r="F54" s="38">
        <v>971.00000000000045</v>
      </c>
      <c r="G54" s="37">
        <f t="shared" si="1"/>
        <v>3.0000000000000013</v>
      </c>
      <c r="H54" s="38">
        <v>0</v>
      </c>
      <c r="I54" s="38">
        <v>3.0000000000000013</v>
      </c>
      <c r="J54" s="76"/>
    </row>
    <row r="55" spans="2:10" ht="20.25" customHeight="1">
      <c r="B55" s="7" t="s">
        <v>17</v>
      </c>
      <c r="C55" s="9" t="s">
        <v>36</v>
      </c>
      <c r="D55" s="37">
        <f t="shared" si="0"/>
        <v>766.00000000000034</v>
      </c>
      <c r="E55" s="38">
        <v>0</v>
      </c>
      <c r="F55" s="38">
        <v>766.00000000000034</v>
      </c>
      <c r="G55" s="37">
        <f t="shared" si="1"/>
        <v>3.0000000000000027</v>
      </c>
      <c r="H55" s="38">
        <v>0</v>
      </c>
      <c r="I55" s="38">
        <v>3.0000000000000027</v>
      </c>
      <c r="J55" s="76"/>
    </row>
    <row r="56" spans="2:10" ht="20.25" customHeight="1">
      <c r="B56" s="7" t="s">
        <v>18</v>
      </c>
      <c r="C56" s="9" t="s">
        <v>161</v>
      </c>
      <c r="D56" s="37">
        <f t="shared" si="0"/>
        <v>4</v>
      </c>
      <c r="E56" s="38">
        <v>0</v>
      </c>
      <c r="F56" s="38">
        <v>4</v>
      </c>
      <c r="G56" s="37">
        <f>+H56+I56</f>
        <v>0</v>
      </c>
      <c r="H56" s="38">
        <v>0</v>
      </c>
      <c r="I56" s="38">
        <v>0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</row>
    <row r="58" spans="2:10" ht="5.25" customHeight="1">
      <c r="C58" s="1"/>
    </row>
  </sheetData>
  <mergeCells count="6">
    <mergeCell ref="B6:I6"/>
    <mergeCell ref="B3:I3"/>
    <mergeCell ref="B5:I5"/>
    <mergeCell ref="B8:C10"/>
    <mergeCell ref="D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60C-308C-40B9-B1FA-24120E493408}">
  <sheetPr>
    <tabColor theme="1" tint="0.499984740745262"/>
  </sheetPr>
  <dimension ref="B36"/>
  <sheetViews>
    <sheetView showGridLines="0" topLeftCell="A16" workbookViewId="0">
      <selection activeCell="I8" sqref="I8"/>
    </sheetView>
  </sheetViews>
  <sheetFormatPr defaultRowHeight="15"/>
  <cols>
    <col min="7" max="7" width="33.5703125" bestFit="1" customWidth="1"/>
  </cols>
  <sheetData>
    <row r="36" spans="2:2">
      <c r="B36" s="140" t="s">
        <v>384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D3D3F5"/>
    <pageSetUpPr fitToPage="1"/>
  </sheetPr>
  <dimension ref="B2:N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28515625" style="15" customWidth="1"/>
    <col min="3" max="3" width="17.5703125" style="15" customWidth="1"/>
    <col min="4" max="4" width="17.7109375" style="15" customWidth="1"/>
    <col min="5" max="8" width="17.5703125" style="15" customWidth="1"/>
    <col min="9" max="16384" width="9.140625" style="15"/>
  </cols>
  <sheetData>
    <row r="2" spans="2:14" ht="15">
      <c r="B2" s="14"/>
      <c r="D2" s="14"/>
      <c r="E2" s="14"/>
      <c r="F2" s="14"/>
      <c r="G2" s="14"/>
      <c r="H2" s="14" t="s">
        <v>326</v>
      </c>
    </row>
    <row r="3" spans="2:14" ht="32.25" customHeight="1">
      <c r="B3" s="145" t="s">
        <v>337</v>
      </c>
      <c r="C3" s="145"/>
      <c r="D3" s="145"/>
      <c r="E3" s="145"/>
      <c r="F3" s="145"/>
      <c r="G3" s="145"/>
      <c r="H3" s="145"/>
    </row>
    <row r="4" spans="2:14" ht="3.75" customHeight="1"/>
    <row r="5" spans="2:14">
      <c r="B5" s="147">
        <v>2024</v>
      </c>
      <c r="C5" s="147"/>
      <c r="D5" s="147"/>
      <c r="E5" s="147"/>
      <c r="F5" s="147"/>
      <c r="G5" s="147"/>
      <c r="H5" s="147"/>
    </row>
    <row r="6" spans="2:14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4" ht="3" customHeight="1"/>
    <row r="8" spans="2:14" ht="18" customHeight="1">
      <c r="B8" s="157" t="s">
        <v>42</v>
      </c>
      <c r="C8" s="162" t="s">
        <v>333</v>
      </c>
      <c r="D8" s="159"/>
      <c r="E8" s="165"/>
      <c r="F8" s="159" t="s">
        <v>334</v>
      </c>
      <c r="G8" s="159"/>
      <c r="H8" s="159"/>
    </row>
    <row r="9" spans="2:14" ht="3.75" customHeight="1">
      <c r="B9" s="157"/>
      <c r="C9" s="94"/>
      <c r="D9" s="25"/>
      <c r="E9" s="95"/>
      <c r="F9" s="25"/>
      <c r="G9" s="25"/>
      <c r="H9" s="25"/>
    </row>
    <row r="10" spans="2:14" s="16" customFormat="1">
      <c r="B10" s="157"/>
      <c r="C10" s="89" t="s">
        <v>19</v>
      </c>
      <c r="D10" s="93" t="s">
        <v>335</v>
      </c>
      <c r="E10" s="90" t="s">
        <v>336</v>
      </c>
      <c r="F10" s="89" t="s">
        <v>19</v>
      </c>
      <c r="G10" s="93" t="s">
        <v>335</v>
      </c>
      <c r="H10" s="90" t="s">
        <v>336</v>
      </c>
    </row>
    <row r="11" spans="2:14" ht="3.75" customHeight="1">
      <c r="B11" s="17"/>
      <c r="C11" s="17"/>
      <c r="D11" s="17"/>
      <c r="E11" s="17"/>
      <c r="F11" s="17"/>
      <c r="G11" s="17"/>
      <c r="H11" s="17"/>
    </row>
    <row r="12" spans="2:14" ht="19.5" customHeight="1">
      <c r="B12" s="5" t="s">
        <v>19</v>
      </c>
      <c r="C12" s="37">
        <f>+D12+E12</f>
        <v>100989.99999999997</v>
      </c>
      <c r="D12" s="37">
        <v>78.999999999999531</v>
      </c>
      <c r="E12" s="37">
        <v>100910.99999999997</v>
      </c>
      <c r="F12" s="37">
        <f>+G12+H12</f>
        <v>6291</v>
      </c>
      <c r="G12" s="37">
        <v>11.000000000000039</v>
      </c>
      <c r="H12" s="37">
        <v>6280</v>
      </c>
      <c r="I12" s="22"/>
      <c r="L12" s="37"/>
      <c r="M12" s="37"/>
      <c r="N12" s="37"/>
    </row>
    <row r="13" spans="2:14" ht="19.5" customHeight="1">
      <c r="B13" s="11" t="s">
        <v>43</v>
      </c>
      <c r="C13" s="37">
        <f t="shared" ref="C13:C30" si="0">+D13+E13</f>
        <v>11159.999999999964</v>
      </c>
      <c r="D13" s="38">
        <v>6.0000000000000009</v>
      </c>
      <c r="E13" s="38">
        <v>11153.999999999964</v>
      </c>
      <c r="F13" s="37">
        <f t="shared" ref="F13:F30" si="1">+G13+H13</f>
        <v>783</v>
      </c>
      <c r="G13" s="38">
        <v>3.0000000000000022</v>
      </c>
      <c r="H13" s="38">
        <v>780</v>
      </c>
    </row>
    <row r="14" spans="2:14" ht="19.5" customHeight="1">
      <c r="B14" s="11" t="s">
        <v>44</v>
      </c>
      <c r="C14" s="37">
        <f t="shared" si="0"/>
        <v>609.99999999999977</v>
      </c>
      <c r="D14" s="38">
        <v>1.0000000000000002</v>
      </c>
      <c r="E14" s="38">
        <v>608.99999999999977</v>
      </c>
      <c r="F14" s="37">
        <f t="shared" si="1"/>
        <v>82</v>
      </c>
      <c r="G14" s="38">
        <v>0</v>
      </c>
      <c r="H14" s="38">
        <v>82</v>
      </c>
    </row>
    <row r="15" spans="2:14" ht="19.5" customHeight="1">
      <c r="B15" s="11" t="s">
        <v>46</v>
      </c>
      <c r="C15" s="37">
        <f t="shared" si="0"/>
        <v>10996.000000000007</v>
      </c>
      <c r="D15" s="38">
        <v>9.0000000000000391</v>
      </c>
      <c r="E15" s="38">
        <v>10987.000000000007</v>
      </c>
      <c r="F15" s="37">
        <f t="shared" si="1"/>
        <v>385.99999999999989</v>
      </c>
      <c r="G15" s="38">
        <v>0</v>
      </c>
      <c r="H15" s="38">
        <v>385.99999999999989</v>
      </c>
    </row>
    <row r="16" spans="2:14" ht="19.5" customHeight="1">
      <c r="B16" s="11" t="s">
        <v>45</v>
      </c>
      <c r="C16" s="37">
        <f t="shared" si="0"/>
        <v>369.00000000000011</v>
      </c>
      <c r="D16" s="38">
        <v>1</v>
      </c>
      <c r="E16" s="38">
        <v>368.00000000000011</v>
      </c>
      <c r="F16" s="37">
        <f t="shared" si="1"/>
        <v>4.0000000000000009</v>
      </c>
      <c r="G16" s="38">
        <v>0</v>
      </c>
      <c r="H16" s="38">
        <v>4.0000000000000009</v>
      </c>
    </row>
    <row r="17" spans="2:8" ht="19.5" customHeight="1">
      <c r="B17" s="11" t="s">
        <v>47</v>
      </c>
      <c r="C17" s="37">
        <f t="shared" si="0"/>
        <v>984.00000000000034</v>
      </c>
      <c r="D17" s="38">
        <v>1.0000000000000004</v>
      </c>
      <c r="E17" s="38">
        <v>983.00000000000034</v>
      </c>
      <c r="F17" s="37">
        <f t="shared" si="1"/>
        <v>17.000000000000007</v>
      </c>
      <c r="G17" s="38">
        <v>0</v>
      </c>
      <c r="H17" s="38">
        <v>17.000000000000007</v>
      </c>
    </row>
    <row r="18" spans="2:8" ht="19.5" customHeight="1">
      <c r="B18" s="11" t="s">
        <v>48</v>
      </c>
      <c r="C18" s="37">
        <f t="shared" si="0"/>
        <v>3893.9999999999977</v>
      </c>
      <c r="D18" s="38">
        <v>5.0000000000000053</v>
      </c>
      <c r="E18" s="38">
        <v>3888.9999999999977</v>
      </c>
      <c r="F18" s="37">
        <f t="shared" si="1"/>
        <v>195.99999999999994</v>
      </c>
      <c r="G18" s="38">
        <v>0</v>
      </c>
      <c r="H18" s="38">
        <v>195.99999999999994</v>
      </c>
    </row>
    <row r="19" spans="2:8" ht="19.5" customHeight="1">
      <c r="B19" s="11" t="s">
        <v>49</v>
      </c>
      <c r="C19" s="37">
        <f t="shared" si="0"/>
        <v>742.00000000000045</v>
      </c>
      <c r="D19" s="38">
        <v>0</v>
      </c>
      <c r="E19" s="38">
        <v>742.00000000000045</v>
      </c>
      <c r="F19" s="37">
        <f t="shared" si="1"/>
        <v>13</v>
      </c>
      <c r="G19" s="38">
        <v>0</v>
      </c>
      <c r="H19" s="38">
        <v>13</v>
      </c>
    </row>
    <row r="20" spans="2:8" ht="19.5" customHeight="1">
      <c r="B20" s="11" t="s">
        <v>50</v>
      </c>
      <c r="C20" s="37">
        <f t="shared" si="0"/>
        <v>3935</v>
      </c>
      <c r="D20" s="38">
        <v>5.0000000000000036</v>
      </c>
      <c r="E20" s="38">
        <v>3930</v>
      </c>
      <c r="F20" s="37">
        <f t="shared" si="1"/>
        <v>106.00000000000003</v>
      </c>
      <c r="G20" s="38">
        <v>0</v>
      </c>
      <c r="H20" s="38">
        <v>106.00000000000003</v>
      </c>
    </row>
    <row r="21" spans="2:8" ht="19.5" customHeight="1">
      <c r="B21" s="11" t="s">
        <v>51</v>
      </c>
      <c r="C21" s="37">
        <f t="shared" si="0"/>
        <v>704.99999999999966</v>
      </c>
      <c r="D21" s="38">
        <v>0</v>
      </c>
      <c r="E21" s="38">
        <v>704.99999999999966</v>
      </c>
      <c r="F21" s="37">
        <f t="shared" si="1"/>
        <v>11.000000000000004</v>
      </c>
      <c r="G21" s="38">
        <v>0</v>
      </c>
      <c r="H21" s="38">
        <v>11.000000000000004</v>
      </c>
    </row>
    <row r="22" spans="2:8" ht="19.5" customHeight="1">
      <c r="B22" s="11" t="s">
        <v>52</v>
      </c>
      <c r="C22" s="37">
        <f t="shared" si="0"/>
        <v>7162.0000000000091</v>
      </c>
      <c r="D22" s="38">
        <v>10.000000000000012</v>
      </c>
      <c r="E22" s="38">
        <v>7152.0000000000091</v>
      </c>
      <c r="F22" s="37">
        <f t="shared" si="1"/>
        <v>232.00000000000009</v>
      </c>
      <c r="G22" s="38">
        <v>0</v>
      </c>
      <c r="H22" s="38">
        <v>232.00000000000009</v>
      </c>
    </row>
    <row r="23" spans="2:8" ht="19.5" customHeight="1">
      <c r="B23" s="11" t="s">
        <v>53</v>
      </c>
      <c r="C23" s="37">
        <f t="shared" si="0"/>
        <v>21526.99999999996</v>
      </c>
      <c r="D23" s="38">
        <v>9</v>
      </c>
      <c r="E23" s="38">
        <v>21517.99999999996</v>
      </c>
      <c r="F23" s="37">
        <f t="shared" si="1"/>
        <v>2252.9999999999982</v>
      </c>
      <c r="G23" s="38">
        <v>3.0000000000000044</v>
      </c>
      <c r="H23" s="38">
        <v>2249.9999999999982</v>
      </c>
    </row>
    <row r="24" spans="2:8" ht="19.5" customHeight="1">
      <c r="B24" s="11" t="s">
        <v>54</v>
      </c>
      <c r="C24" s="37">
        <f t="shared" si="0"/>
        <v>386</v>
      </c>
      <c r="D24" s="38">
        <v>0</v>
      </c>
      <c r="E24" s="38">
        <v>386</v>
      </c>
      <c r="F24" s="37">
        <f t="shared" si="1"/>
        <v>3.9999999999999996</v>
      </c>
      <c r="G24" s="38">
        <v>0</v>
      </c>
      <c r="H24" s="38">
        <v>3.9999999999999996</v>
      </c>
    </row>
    <row r="25" spans="2:8" ht="19.5" customHeight="1">
      <c r="B25" s="11" t="s">
        <v>55</v>
      </c>
      <c r="C25" s="37">
        <f t="shared" si="0"/>
        <v>22067.99999999992</v>
      </c>
      <c r="D25" s="38">
        <v>11.000000000000004</v>
      </c>
      <c r="E25" s="38">
        <v>22056.99999999992</v>
      </c>
      <c r="F25" s="37">
        <f t="shared" si="1"/>
        <v>933.00000000000125</v>
      </c>
      <c r="G25" s="38">
        <v>1</v>
      </c>
      <c r="H25" s="38">
        <v>932.00000000000125</v>
      </c>
    </row>
    <row r="26" spans="2:8" ht="19.5" customHeight="1">
      <c r="B26" s="11" t="s">
        <v>56</v>
      </c>
      <c r="C26" s="37">
        <f t="shared" si="0"/>
        <v>4020.0000000000018</v>
      </c>
      <c r="D26" s="38">
        <v>4.0000000000000044</v>
      </c>
      <c r="E26" s="38">
        <v>4016.0000000000018</v>
      </c>
      <c r="F26" s="37">
        <f t="shared" si="1"/>
        <v>156.00000000000023</v>
      </c>
      <c r="G26" s="38">
        <v>1.0000000000000002</v>
      </c>
      <c r="H26" s="38">
        <v>155.00000000000023</v>
      </c>
    </row>
    <row r="27" spans="2:8" ht="19.5" customHeight="1">
      <c r="B27" s="11" t="s">
        <v>57</v>
      </c>
      <c r="C27" s="37">
        <f t="shared" si="0"/>
        <v>5242.0000000000064</v>
      </c>
      <c r="D27" s="38">
        <v>8.0000000000000036</v>
      </c>
      <c r="E27" s="38">
        <v>5234.0000000000064</v>
      </c>
      <c r="F27" s="37">
        <f t="shared" si="1"/>
        <v>793.00000000000034</v>
      </c>
      <c r="G27" s="38">
        <v>0.99999999999999967</v>
      </c>
      <c r="H27" s="38">
        <v>792.00000000000034</v>
      </c>
    </row>
    <row r="28" spans="2:8" ht="19.5" customHeight="1">
      <c r="B28" s="11" t="s">
        <v>58</v>
      </c>
      <c r="C28" s="37">
        <f t="shared" si="0"/>
        <v>2291.9999999999986</v>
      </c>
      <c r="D28" s="38">
        <v>1.9999999999999998</v>
      </c>
      <c r="E28" s="38">
        <v>2289.9999999999986</v>
      </c>
      <c r="F28" s="37">
        <f t="shared" si="1"/>
        <v>184.99999999999997</v>
      </c>
      <c r="G28" s="38">
        <v>2.0000000000000009</v>
      </c>
      <c r="H28" s="38">
        <v>182.99999999999997</v>
      </c>
    </row>
    <row r="29" spans="2:8" ht="19.5" customHeight="1">
      <c r="B29" s="11" t="s">
        <v>59</v>
      </c>
      <c r="C29" s="37">
        <f t="shared" si="0"/>
        <v>1029.0000000000005</v>
      </c>
      <c r="D29" s="38">
        <v>2.9999999999999996</v>
      </c>
      <c r="E29" s="38">
        <v>1026.0000000000005</v>
      </c>
      <c r="F29" s="37">
        <f t="shared" si="1"/>
        <v>5</v>
      </c>
      <c r="G29" s="38">
        <v>0</v>
      </c>
      <c r="H29" s="38">
        <v>5</v>
      </c>
    </row>
    <row r="30" spans="2:8" ht="19.5" customHeight="1">
      <c r="B30" s="11" t="s">
        <v>60</v>
      </c>
      <c r="C30" s="37">
        <f t="shared" si="0"/>
        <v>3868.9999999999986</v>
      </c>
      <c r="D30" s="38">
        <v>4.0000000000000036</v>
      </c>
      <c r="E30" s="38">
        <v>3864.9999999999986</v>
      </c>
      <c r="F30" s="37">
        <f t="shared" si="1"/>
        <v>132.00000000000009</v>
      </c>
      <c r="G30" s="38">
        <v>0</v>
      </c>
      <c r="H30" s="38">
        <v>132.00000000000009</v>
      </c>
    </row>
    <row r="31" spans="2:8" ht="3.75" customHeight="1">
      <c r="B31" s="12"/>
      <c r="C31" s="17"/>
      <c r="D31" s="17"/>
      <c r="E31" s="17"/>
      <c r="F31" s="17"/>
      <c r="G31" s="17"/>
      <c r="H31" s="17"/>
    </row>
  </sheetData>
  <mergeCells count="6">
    <mergeCell ref="B3:H3"/>
    <mergeCell ref="B5:H5"/>
    <mergeCell ref="B8:B10"/>
    <mergeCell ref="B6:H6"/>
    <mergeCell ref="C8:E8"/>
    <mergeCell ref="F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D3D3F5"/>
    <pageSetUpPr fitToPage="1"/>
  </sheetPr>
  <dimension ref="B2:J56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15.5703125" style="15" customWidth="1"/>
    <col min="5" max="5" width="17" style="15" customWidth="1"/>
    <col min="6" max="16384" width="9.140625" style="15"/>
  </cols>
  <sheetData>
    <row r="2" spans="2:10" ht="15">
      <c r="C2" s="14"/>
      <c r="E2" s="14" t="s">
        <v>330</v>
      </c>
    </row>
    <row r="3" spans="2:10" ht="31.5" customHeight="1">
      <c r="B3" s="145" t="s">
        <v>367</v>
      </c>
      <c r="C3" s="145"/>
      <c r="D3" s="145"/>
      <c r="E3" s="145"/>
    </row>
    <row r="4" spans="2:10" ht="3.75" customHeight="1"/>
    <row r="5" spans="2:10">
      <c r="B5" s="147">
        <v>2024</v>
      </c>
      <c r="C5" s="147"/>
      <c r="D5" s="147"/>
      <c r="E5" s="147"/>
      <c r="F5" s="58"/>
      <c r="G5" s="58"/>
      <c r="H5" s="58"/>
    </row>
    <row r="6" spans="2:10" ht="13.5" customHeight="1">
      <c r="B6" s="146" t="s">
        <v>40</v>
      </c>
      <c r="C6" s="146"/>
      <c r="D6" s="46"/>
      <c r="E6" s="46"/>
    </row>
    <row r="7" spans="2:10" ht="3" customHeight="1"/>
    <row r="8" spans="2:10" s="16" customFormat="1" ht="27" customHeight="1">
      <c r="B8" s="157" t="s">
        <v>38</v>
      </c>
      <c r="C8" s="157"/>
      <c r="D8" s="93" t="s">
        <v>338</v>
      </c>
      <c r="E8" s="90" t="s">
        <v>335</v>
      </c>
    </row>
    <row r="9" spans="2:10" ht="3.75" customHeight="1">
      <c r="B9" s="17"/>
      <c r="C9" s="17"/>
      <c r="D9" s="17"/>
      <c r="E9" s="17"/>
    </row>
    <row r="10" spans="2:10" ht="15.75" customHeight="1">
      <c r="C10" s="5" t="s">
        <v>366</v>
      </c>
      <c r="D10" s="39">
        <f>+('Q63'!D12+'Q63'!G12)/'Q3'!D12*1000</f>
        <v>29.135471073374404</v>
      </c>
      <c r="E10" s="40">
        <f>+('Q63'!E12+'Q63'!H12)/'Q3'!D12*1000</f>
        <v>2.4442281453413789E-2</v>
      </c>
      <c r="I10" s="39"/>
      <c r="J10" s="40"/>
    </row>
    <row r="11" spans="2:10" ht="16.5" customHeight="1">
      <c r="B11" s="7" t="s">
        <v>20</v>
      </c>
      <c r="C11" s="8" t="s">
        <v>26</v>
      </c>
      <c r="D11" s="41">
        <f>+('Q63'!D13+'Q63'!G13)/'Q3'!D13*1000</f>
        <v>18.943549525868153</v>
      </c>
      <c r="E11" s="42">
        <f>+('Q63'!E13+'Q63'!H13)/'Q3'!D13*1000</f>
        <v>7.6034889151993898E-2</v>
      </c>
    </row>
    <row r="12" spans="2:10" ht="16.5" customHeight="1">
      <c r="B12" s="7" t="s">
        <v>0</v>
      </c>
      <c r="C12" s="8" t="s">
        <v>21</v>
      </c>
      <c r="D12" s="41">
        <f>+('Q63'!D14+'Q63'!G14)/'Q3'!D14*1000</f>
        <v>63.804530616282648</v>
      </c>
      <c r="E12" s="42">
        <f>+('Q63'!E14+'Q63'!H14)/'Q3'!D14*1000</f>
        <v>9.8921752893461459E-2</v>
      </c>
    </row>
    <row r="13" spans="2:10" ht="16.5" customHeight="1">
      <c r="B13" s="7" t="s">
        <v>1</v>
      </c>
      <c r="C13" s="8" t="s">
        <v>22</v>
      </c>
      <c r="D13" s="41">
        <f>+('Q63'!D15+'Q63'!G15)/'Q3'!D15*1000</f>
        <v>46.636684021381711</v>
      </c>
      <c r="E13" s="42">
        <f>+('Q63'!E15+'Q63'!H15)/'Q3'!D15*1000</f>
        <v>2.0853462717484225E-2</v>
      </c>
    </row>
    <row r="14" spans="2:10" hidden="1" outlineLevel="1">
      <c r="B14" s="116">
        <v>10</v>
      </c>
      <c r="C14" s="117" t="s">
        <v>523</v>
      </c>
      <c r="D14" s="125">
        <f>+('Q63'!D16+'Q63'!G16)/'Q3'!D16*1000</f>
        <v>44.459613706049446</v>
      </c>
      <c r="E14" s="126">
        <f>+('Q63'!E16+'Q63'!H16)/'Q3'!D16*1000</f>
        <v>2.2380877778026387E-2</v>
      </c>
      <c r="G14" s="18"/>
    </row>
    <row r="15" spans="2:10" hidden="1" outlineLevel="1">
      <c r="B15" s="116">
        <v>11</v>
      </c>
      <c r="C15" s="117" t="s">
        <v>524</v>
      </c>
      <c r="D15" s="125">
        <f>+('Q63'!D17+'Q63'!G17)/'Q3'!D17*1000</f>
        <v>41.708614986336848</v>
      </c>
      <c r="E15" s="126">
        <f>+('Q63'!E17+'Q63'!H17)/'Q3'!D17*1000</f>
        <v>0</v>
      </c>
      <c r="G15" s="18"/>
    </row>
    <row r="16" spans="2:10" hidden="1" outlineLevel="1">
      <c r="B16" s="116">
        <v>12</v>
      </c>
      <c r="C16" s="117" t="s">
        <v>525</v>
      </c>
      <c r="D16" s="125">
        <f>+('Q63'!D18+'Q63'!G18)/'Q3'!D18*1000</f>
        <v>24.886877828054295</v>
      </c>
      <c r="E16" s="126">
        <f>+('Q63'!E18+'Q63'!H18)/'Q3'!D18*1000</f>
        <v>0</v>
      </c>
      <c r="G16" s="18"/>
    </row>
    <row r="17" spans="2:7" hidden="1" outlineLevel="1">
      <c r="B17" s="116">
        <v>13</v>
      </c>
      <c r="C17" s="117" t="s">
        <v>526</v>
      </c>
      <c r="D17" s="125">
        <f>+('Q63'!D19+'Q63'!G19)/'Q3'!D19*1000</f>
        <v>44.511080916459612</v>
      </c>
      <c r="E17" s="126">
        <f>+('Q63'!E19+'Q63'!H19)/'Q3'!D19*1000</f>
        <v>2.3426884692873459E-2</v>
      </c>
      <c r="G17" s="18"/>
    </row>
    <row r="18" spans="2:7" hidden="1" outlineLevel="1">
      <c r="B18" s="116">
        <v>14</v>
      </c>
      <c r="C18" s="117" t="s">
        <v>527</v>
      </c>
      <c r="D18" s="125">
        <f>+('Q63'!D20+'Q63'!G20)/'Q3'!D20*1000</f>
        <v>14.851647093460659</v>
      </c>
      <c r="E18" s="126">
        <f>+('Q63'!E20+'Q63'!H20)/'Q3'!D20*1000</f>
        <v>0</v>
      </c>
      <c r="G18" s="18"/>
    </row>
    <row r="19" spans="2:7" hidden="1" outlineLevel="1">
      <c r="B19" s="116">
        <v>15</v>
      </c>
      <c r="C19" s="117" t="s">
        <v>528</v>
      </c>
      <c r="D19" s="125">
        <f>+('Q63'!D21+'Q63'!G21)/'Q3'!D21*1000</f>
        <v>23.478009106940739</v>
      </c>
      <c r="E19" s="126">
        <f>+('Q63'!E21+'Q63'!H21)/'Q3'!D21*1000</f>
        <v>0</v>
      </c>
      <c r="G19" s="18"/>
    </row>
    <row r="20" spans="2:7" hidden="1" outlineLevel="1">
      <c r="B20" s="116">
        <v>16</v>
      </c>
      <c r="C20" s="117" t="s">
        <v>529</v>
      </c>
      <c r="D20" s="125">
        <f>+('Q63'!D22+'Q63'!G22)/'Q3'!D22*1000</f>
        <v>58.062102506547106</v>
      </c>
      <c r="E20" s="126">
        <f>+('Q63'!E22+'Q63'!H22)/'Q3'!D22*1000</f>
        <v>3.741114852225972E-2</v>
      </c>
      <c r="G20" s="18"/>
    </row>
    <row r="21" spans="2:7" hidden="1" outlineLevel="1">
      <c r="B21" s="116">
        <v>17</v>
      </c>
      <c r="C21" s="117" t="s">
        <v>530</v>
      </c>
      <c r="D21" s="125">
        <f>+('Q63'!D23+'Q63'!G23)/'Q3'!D23*1000</f>
        <v>52.78028933092223</v>
      </c>
      <c r="E21" s="126">
        <f>+('Q63'!E23+'Q63'!H23)/'Q3'!D23*1000</f>
        <v>0</v>
      </c>
      <c r="G21" s="18"/>
    </row>
    <row r="22" spans="2:7" hidden="1" outlineLevel="1">
      <c r="B22" s="116">
        <v>18</v>
      </c>
      <c r="C22" s="117" t="s">
        <v>531</v>
      </c>
      <c r="D22" s="125">
        <f>+('Q63'!D24+'Q63'!G24)/'Q3'!D24*1000</f>
        <v>24.182713837886318</v>
      </c>
      <c r="E22" s="126">
        <f>+('Q63'!E24+'Q63'!H24)/'Q3'!D24*1000</f>
        <v>0</v>
      </c>
      <c r="G22" s="18"/>
    </row>
    <row r="23" spans="2:7" hidden="1" outlineLevel="1">
      <c r="B23" s="116">
        <v>19</v>
      </c>
      <c r="C23" s="117" t="s">
        <v>532</v>
      </c>
      <c r="D23" s="125">
        <f>+('Q63'!D25+'Q63'!G25)/'Q3'!D25*1000</f>
        <v>12.474484009979589</v>
      </c>
      <c r="E23" s="126">
        <f>+('Q63'!E25+'Q63'!H25)/'Q3'!D25*1000</f>
        <v>0</v>
      </c>
      <c r="G23" s="18"/>
    </row>
    <row r="24" spans="2:7" hidden="1" outlineLevel="1">
      <c r="B24" s="116">
        <v>20</v>
      </c>
      <c r="C24" s="117" t="s">
        <v>533</v>
      </c>
      <c r="D24" s="125">
        <f>+('Q63'!D26+'Q63'!G26)/'Q3'!D26*1000</f>
        <v>33.365981064316017</v>
      </c>
      <c r="E24" s="126">
        <f>+('Q63'!E26+'Q63'!H26)/'Q3'!D26*1000</f>
        <v>0</v>
      </c>
      <c r="G24" s="18"/>
    </row>
    <row r="25" spans="2:7" hidden="1" outlineLevel="1">
      <c r="B25" s="116">
        <v>21</v>
      </c>
      <c r="C25" s="117" t="s">
        <v>534</v>
      </c>
      <c r="D25" s="125">
        <f>+('Q63'!D27+'Q63'!G27)/'Q3'!D27*1000</f>
        <v>32.187023547348801</v>
      </c>
      <c r="E25" s="126">
        <f>+('Q63'!E27+'Q63'!H27)/'Q3'!D27*1000</f>
        <v>0</v>
      </c>
      <c r="G25" s="18"/>
    </row>
    <row r="26" spans="2:7" hidden="1" outlineLevel="1">
      <c r="B26" s="116">
        <v>22</v>
      </c>
      <c r="C26" s="117" t="s">
        <v>535</v>
      </c>
      <c r="D26" s="125">
        <f>+('Q63'!D28+'Q63'!G28)/'Q3'!D28*1000</f>
        <v>52.524604193410411</v>
      </c>
      <c r="E26" s="126">
        <f>+('Q63'!E28+'Q63'!H28)/'Q3'!D28*1000</f>
        <v>8.0231065468549523E-2</v>
      </c>
      <c r="G26" s="18"/>
    </row>
    <row r="27" spans="2:7" hidden="1" outlineLevel="1">
      <c r="B27" s="116">
        <v>23</v>
      </c>
      <c r="C27" s="117" t="s">
        <v>536</v>
      </c>
      <c r="D27" s="125">
        <f>+('Q63'!D29+'Q63'!G29)/'Q3'!D29*1000</f>
        <v>61.484970838941365</v>
      </c>
      <c r="E27" s="126">
        <f>+('Q63'!E29+'Q63'!H29)/'Q3'!D29*1000</f>
        <v>2.2431583669807135E-2</v>
      </c>
      <c r="G27" s="18"/>
    </row>
    <row r="28" spans="2:7" hidden="1" outlineLevel="1">
      <c r="B28" s="116">
        <v>24</v>
      </c>
      <c r="C28" s="117" t="s">
        <v>537</v>
      </c>
      <c r="D28" s="125">
        <f>+('Q63'!D30+'Q63'!G30)/'Q3'!D30*1000</f>
        <v>103.77172195892568</v>
      </c>
      <c r="E28" s="126">
        <f>+('Q63'!E30+'Q63'!H30)/'Q3'!D30*1000</f>
        <v>0</v>
      </c>
      <c r="G28" s="18"/>
    </row>
    <row r="29" spans="2:7" hidden="1" outlineLevel="1">
      <c r="B29" s="116">
        <v>25</v>
      </c>
      <c r="C29" s="117" t="s">
        <v>538</v>
      </c>
      <c r="D29" s="125">
        <f>+('Q63'!D31+'Q63'!G31)/'Q3'!D31*1000</f>
        <v>63.496130784604894</v>
      </c>
      <c r="E29" s="126">
        <f>+('Q63'!E31+'Q63'!H31)/'Q3'!D31*1000</f>
        <v>1.0249577204940293E-2</v>
      </c>
      <c r="G29" s="18"/>
    </row>
    <row r="30" spans="2:7" hidden="1" outlineLevel="1">
      <c r="B30" s="116">
        <v>26</v>
      </c>
      <c r="C30" s="117" t="s">
        <v>539</v>
      </c>
      <c r="D30" s="125">
        <f>+('Q63'!D32+'Q63'!G32)/'Q3'!D32*1000</f>
        <v>19.275577208218582</v>
      </c>
      <c r="E30" s="126">
        <f>+('Q63'!E32+'Q63'!H32)/'Q3'!D32*1000</f>
        <v>0</v>
      </c>
      <c r="G30" s="18"/>
    </row>
    <row r="31" spans="2:7" hidden="1" outlineLevel="1">
      <c r="B31" s="116">
        <v>27</v>
      </c>
      <c r="C31" s="117" t="s">
        <v>540</v>
      </c>
      <c r="D31" s="125">
        <f>+('Q63'!D33+'Q63'!G33)/'Q3'!D33*1000</f>
        <v>39.639731325055934</v>
      </c>
      <c r="E31" s="126">
        <f>+('Q63'!E33+'Q63'!H33)/'Q3'!D33*1000</f>
        <v>0</v>
      </c>
      <c r="G31" s="18"/>
    </row>
    <row r="32" spans="2:7" hidden="1" outlineLevel="1">
      <c r="B32" s="116">
        <v>28</v>
      </c>
      <c r="C32" s="117" t="s">
        <v>541</v>
      </c>
      <c r="D32" s="125">
        <f>+('Q63'!D34+'Q63'!G34)/'Q3'!D34*1000</f>
        <v>71.019049380432747</v>
      </c>
      <c r="E32" s="126">
        <f>+('Q63'!E34+'Q63'!H34)/'Q3'!D34*1000</f>
        <v>0</v>
      </c>
      <c r="G32" s="18"/>
    </row>
    <row r="33" spans="2:7" hidden="1" outlineLevel="1">
      <c r="B33" s="116">
        <v>29</v>
      </c>
      <c r="C33" s="117" t="s">
        <v>542</v>
      </c>
      <c r="D33" s="125">
        <f>+('Q63'!D35+'Q63'!G35)/'Q3'!D35*1000</f>
        <v>44.307930935956556</v>
      </c>
      <c r="E33" s="126">
        <f>+('Q63'!E35+'Q63'!H35)/'Q3'!D35*1000</f>
        <v>0</v>
      </c>
      <c r="G33" s="18"/>
    </row>
    <row r="34" spans="2:7" hidden="1" outlineLevel="1">
      <c r="B34" s="116">
        <v>30</v>
      </c>
      <c r="C34" s="117" t="s">
        <v>543</v>
      </c>
      <c r="D34" s="125">
        <f>+('Q63'!D36+'Q63'!G36)/'Q3'!D36*1000</f>
        <v>50.177755205688122</v>
      </c>
      <c r="E34" s="126">
        <f>+('Q63'!E36+'Q63'!H36)/'Q3'!D36*1000</f>
        <v>0.10157440325038083</v>
      </c>
      <c r="G34" s="18"/>
    </row>
    <row r="35" spans="2:7" hidden="1" outlineLevel="1">
      <c r="B35" s="116">
        <v>31</v>
      </c>
      <c r="C35" s="117" t="s">
        <v>544</v>
      </c>
      <c r="D35" s="125">
        <f>+('Q63'!D37+'Q63'!G37)/'Q3'!D37*1000</f>
        <v>52.011959636227715</v>
      </c>
      <c r="E35" s="126">
        <f>+('Q63'!E37+'Q63'!H37)/'Q3'!D37*1000</f>
        <v>3.1144886009717206E-2</v>
      </c>
      <c r="G35" s="18"/>
    </row>
    <row r="36" spans="2:7" hidden="1" outlineLevel="1">
      <c r="B36" s="116">
        <v>32</v>
      </c>
      <c r="C36" s="117" t="s">
        <v>545</v>
      </c>
      <c r="D36" s="125">
        <f>+('Q63'!D38+'Q63'!G38)/'Q3'!D38*1000</f>
        <v>43.392988477567997</v>
      </c>
      <c r="E36" s="126">
        <f>+('Q63'!E38+'Q63'!H38)/'Q3'!D38*1000</f>
        <v>0</v>
      </c>
      <c r="G36" s="18"/>
    </row>
    <row r="37" spans="2:7" hidden="1" outlineLevel="1">
      <c r="B37" s="116">
        <v>33</v>
      </c>
      <c r="C37" s="117" t="s">
        <v>546</v>
      </c>
      <c r="D37" s="125">
        <f>+('Q63'!D39+'Q63'!G39)/'Q3'!D39*1000</f>
        <v>55.896103896104002</v>
      </c>
      <c r="E37" s="126">
        <f>+('Q63'!E39+'Q63'!H39)/'Q3'!D39*1000</f>
        <v>0.13852813852813864</v>
      </c>
      <c r="G37" s="18"/>
    </row>
    <row r="38" spans="2:7" ht="16.5" customHeight="1" collapsed="1">
      <c r="B38" s="7" t="s">
        <v>2</v>
      </c>
      <c r="C38" s="8" t="s">
        <v>28</v>
      </c>
      <c r="D38" s="41">
        <f>+('Q63'!D40+'Q63'!G40)/'Q3'!D40*1000</f>
        <v>8.4300549786194292</v>
      </c>
      <c r="E38" s="42">
        <f>+('Q63'!E40+'Q63'!H40)/'Q3'!D40*1000</f>
        <v>0</v>
      </c>
    </row>
    <row r="39" spans="2:7" ht="16.5" customHeight="1">
      <c r="B39" s="7" t="s">
        <v>3</v>
      </c>
      <c r="C39" s="8" t="s">
        <v>27</v>
      </c>
      <c r="D39" s="41">
        <f>+('Q63'!D41+'Q63'!G41)/'Q3'!D41*1000</f>
        <v>83.275139664804286</v>
      </c>
      <c r="E39" s="42">
        <f>+('Q63'!E41+'Q63'!H41)/'Q3'!D41*1000</f>
        <v>0.14548417132215996</v>
      </c>
    </row>
    <row r="40" spans="2:7" ht="16.5" customHeight="1">
      <c r="B40" s="7" t="s">
        <v>4</v>
      </c>
      <c r="C40" s="8" t="s">
        <v>23</v>
      </c>
      <c r="D40" s="41">
        <f>+('Q63'!D42+'Q63'!G42)/'Q3'!D42*1000</f>
        <v>36.26968043176894</v>
      </c>
      <c r="E40" s="42">
        <f>+('Q63'!E42+'Q63'!H42)/'Q3'!D42*1000</f>
        <v>9.0606246394626569E-2</v>
      </c>
    </row>
    <row r="41" spans="2:7" ht="16.5" customHeight="1">
      <c r="B41" s="7" t="s">
        <v>5</v>
      </c>
      <c r="C41" s="9" t="s">
        <v>162</v>
      </c>
      <c r="D41" s="41">
        <f>+('Q63'!D43+'Q63'!G43)/'Q3'!D43*1000</f>
        <v>22.922675816230612</v>
      </c>
      <c r="E41" s="42">
        <f>+('Q63'!E43+'Q63'!H43)/'Q3'!D43*1000</f>
        <v>1.6939834328420434E-2</v>
      </c>
    </row>
    <row r="42" spans="2:7" ht="16.5" customHeight="1">
      <c r="B42" s="7" t="s">
        <v>6</v>
      </c>
      <c r="C42" s="9" t="s">
        <v>24</v>
      </c>
      <c r="D42" s="41">
        <f>+('Q63'!D44+'Q63'!G44)/'Q3'!D44*1000</f>
        <v>49.330626952813262</v>
      </c>
      <c r="E42" s="42">
        <f>+('Q63'!E44+'Q63'!H44)/'Q3'!D44*1000</f>
        <v>6.8419732250781448E-2</v>
      </c>
    </row>
    <row r="43" spans="2:7" ht="16.5" customHeight="1">
      <c r="B43" s="7" t="s">
        <v>7</v>
      </c>
      <c r="C43" s="9" t="s">
        <v>31</v>
      </c>
      <c r="D43" s="41">
        <f>+('Q63'!D45+'Q63'!G45)/'Q3'!D45*1000</f>
        <v>18.556550773797049</v>
      </c>
      <c r="E43" s="42">
        <f>+('Q63'!E45+'Q63'!H45)/'Q3'!D45*1000</f>
        <v>9.9374602501591074E-3</v>
      </c>
    </row>
    <row r="44" spans="2:7" ht="16.5" customHeight="1">
      <c r="B44" s="7" t="s">
        <v>8</v>
      </c>
      <c r="C44" s="9" t="s">
        <v>456</v>
      </c>
      <c r="D44" s="41">
        <f>+('Q63'!D46+'Q63'!G46)/'Q3'!D46*1000</f>
        <v>3.9306909187727337</v>
      </c>
      <c r="E44" s="42">
        <f>+('Q63'!E46+'Q63'!H46)/'Q3'!D46*1000</f>
        <v>0</v>
      </c>
    </row>
    <row r="45" spans="2:7" ht="16.5" customHeight="1">
      <c r="B45" s="7" t="s">
        <v>9</v>
      </c>
      <c r="C45" s="9" t="s">
        <v>29</v>
      </c>
      <c r="D45" s="41">
        <f>+('Q63'!D47+'Q63'!G47)/'Q3'!D47*1000</f>
        <v>4.5153414949217163</v>
      </c>
      <c r="E45" s="42">
        <f>+('Q63'!E47+'Q63'!H47)/'Q3'!D47*1000</f>
        <v>0</v>
      </c>
    </row>
    <row r="46" spans="2:7" ht="16.5" customHeight="1">
      <c r="B46" s="7" t="s">
        <v>10</v>
      </c>
      <c r="C46" s="9" t="s">
        <v>30</v>
      </c>
      <c r="D46" s="41">
        <f>+('Q63'!D48+'Q63'!G48)/'Q3'!D48*1000</f>
        <v>8.3887620371289184</v>
      </c>
      <c r="E46" s="42">
        <f>+('Q63'!E48+'Q63'!H48)/'Q3'!D48*1000</f>
        <v>0</v>
      </c>
    </row>
    <row r="47" spans="2:7" ht="16.5" customHeight="1">
      <c r="B47" s="7" t="s">
        <v>11</v>
      </c>
      <c r="C47" s="9" t="s">
        <v>32</v>
      </c>
      <c r="D47" s="41">
        <f>+('Q63'!D49+'Q63'!G49)/'Q3'!D49*1000</f>
        <v>9.0201036912389192</v>
      </c>
      <c r="E47" s="42">
        <f>+('Q63'!E49+'Q63'!H49)/'Q3'!D49*1000</f>
        <v>1.4101256421947249E-2</v>
      </c>
    </row>
    <row r="48" spans="2:7" ht="16.5" customHeight="1">
      <c r="B48" s="7" t="s">
        <v>12</v>
      </c>
      <c r="C48" s="9" t="s">
        <v>457</v>
      </c>
      <c r="D48" s="41">
        <f>+('Q63'!D50+'Q63'!G50)/'Q3'!D50*1000</f>
        <v>20.675466127032436</v>
      </c>
      <c r="E48" s="42">
        <f>+('Q63'!E50+'Q63'!H50)/'Q3'!D50*1000</f>
        <v>6.7566882768079917E-3</v>
      </c>
    </row>
    <row r="49" spans="2:5" ht="16.5" customHeight="1">
      <c r="B49" s="7" t="s">
        <v>13</v>
      </c>
      <c r="C49" s="9" t="s">
        <v>33</v>
      </c>
      <c r="D49" s="41">
        <f>+('Q63'!D51+'Q63'!G51)/'Q3'!D51*1000</f>
        <v>26.559806160011242</v>
      </c>
      <c r="E49" s="42">
        <f>+('Q63'!E51+'Q63'!H51)/'Q3'!D51*1000</f>
        <v>4.6596151157914448E-2</v>
      </c>
    </row>
    <row r="50" spans="2:5" ht="16.5" customHeight="1">
      <c r="B50" s="7" t="s">
        <v>14</v>
      </c>
      <c r="C50" s="9" t="s">
        <v>25</v>
      </c>
      <c r="D50" s="41">
        <f>+('Q63'!D52+'Q63'!G52)/'Q3'!D52*1000</f>
        <v>12.875886235840607</v>
      </c>
      <c r="E50" s="42">
        <f>+('Q63'!E52+'Q63'!H52)/'Q3'!D52*1000</f>
        <v>0</v>
      </c>
    </row>
    <row r="51" spans="2:5" ht="16.5" customHeight="1">
      <c r="B51" s="7" t="s">
        <v>15</v>
      </c>
      <c r="C51" s="9" t="s">
        <v>34</v>
      </c>
      <c r="D51" s="41">
        <f>+('Q63'!D53+'Q63'!G53)/'Q3'!D53*1000</f>
        <v>38.698335889853801</v>
      </c>
      <c r="E51" s="42">
        <f>+('Q63'!E53+'Q63'!H53)/'Q3'!D53*1000</f>
        <v>0</v>
      </c>
    </row>
    <row r="52" spans="2:5" ht="16.5" customHeight="1">
      <c r="B52" s="7" t="s">
        <v>16</v>
      </c>
      <c r="C52" s="9" t="s">
        <v>35</v>
      </c>
      <c r="D52" s="41">
        <f>+('Q63'!D54+'Q63'!G54)/'Q3'!D54*1000</f>
        <v>23.308684519108922</v>
      </c>
      <c r="E52" s="42">
        <f>+('Q63'!E54+'Q63'!H54)/'Q3'!D54*1000</f>
        <v>0</v>
      </c>
    </row>
    <row r="53" spans="2:5" ht="16.5" customHeight="1">
      <c r="B53" s="7" t="s">
        <v>17</v>
      </c>
      <c r="C53" s="9" t="s">
        <v>36</v>
      </c>
      <c r="D53" s="41">
        <f>+('Q63'!D55+'Q63'!G55)/'Q3'!D55*1000</f>
        <v>11.361621653566628</v>
      </c>
      <c r="E53" s="42">
        <f>+('Q63'!E55+'Q63'!H55)/'Q3'!D55*1000</f>
        <v>0</v>
      </c>
    </row>
    <row r="54" spans="2:5" ht="16.5" customHeight="1">
      <c r="B54" s="7" t="s">
        <v>18</v>
      </c>
      <c r="C54" s="9" t="s">
        <v>161</v>
      </c>
      <c r="D54" s="41">
        <f>+('Q63'!D56+'Q63'!G56)/'Q3'!D56*1000</f>
        <v>15.810276679841897</v>
      </c>
      <c r="E54" s="42">
        <f>+('Q63'!E56+'Q63'!H56)/'Q3'!D56*1000</f>
        <v>0</v>
      </c>
    </row>
    <row r="55" spans="2:5" ht="3.75" customHeight="1">
      <c r="B55" s="12"/>
      <c r="C55" s="13"/>
      <c r="D55" s="19"/>
      <c r="E55" s="19"/>
    </row>
    <row r="56" spans="2:5" ht="4.5" customHeight="1">
      <c r="C56" s="1"/>
    </row>
  </sheetData>
  <mergeCells count="4">
    <mergeCell ref="B3:E3"/>
    <mergeCell ref="B6:C6"/>
    <mergeCell ref="B5:E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D3D3F5"/>
    <pageSetUpPr fitToPage="1"/>
  </sheetPr>
  <dimension ref="B2:J30"/>
  <sheetViews>
    <sheetView showGridLines="0" zoomScaleNormal="100" workbookViewId="0"/>
  </sheetViews>
  <sheetFormatPr defaultColWidth="9.140625" defaultRowHeight="14.25"/>
  <cols>
    <col min="1" max="1" width="9.140625" style="15"/>
    <col min="2" max="2" width="29.28515625" style="15" customWidth="1"/>
    <col min="3" max="3" width="16.42578125" style="15" customWidth="1"/>
    <col min="4" max="4" width="17.42578125" style="15" customWidth="1"/>
    <col min="5" max="16384" width="9.140625" style="15"/>
  </cols>
  <sheetData>
    <row r="2" spans="2:10" ht="15">
      <c r="B2" s="14"/>
      <c r="D2" s="14" t="s">
        <v>329</v>
      </c>
    </row>
    <row r="3" spans="2:10" ht="42.75" customHeight="1">
      <c r="B3" s="145" t="s">
        <v>368</v>
      </c>
      <c r="C3" s="145"/>
      <c r="D3" s="145"/>
    </row>
    <row r="4" spans="2:10" ht="3.75" customHeight="1"/>
    <row r="5" spans="2:10">
      <c r="B5" s="147">
        <v>2024</v>
      </c>
      <c r="C5" s="147"/>
      <c r="D5" s="147"/>
      <c r="E5" s="58"/>
      <c r="F5" s="58"/>
      <c r="G5" s="58"/>
      <c r="H5" s="58"/>
      <c r="I5" s="58"/>
      <c r="J5" s="58"/>
    </row>
    <row r="6" spans="2:10">
      <c r="B6" s="26" t="s">
        <v>40</v>
      </c>
      <c r="C6" s="46"/>
      <c r="D6" s="46"/>
    </row>
    <row r="7" spans="2:10" ht="3.75" customHeight="1"/>
    <row r="8" spans="2:10" s="16" customFormat="1" ht="32.25" customHeight="1">
      <c r="B8" s="59" t="s">
        <v>42</v>
      </c>
      <c r="C8" s="93" t="s">
        <v>338</v>
      </c>
      <c r="D8" s="90" t="s">
        <v>335</v>
      </c>
    </row>
    <row r="9" spans="2:10" ht="3.75" customHeight="1">
      <c r="B9" s="17"/>
      <c r="C9" s="17"/>
      <c r="D9" s="17"/>
    </row>
    <row r="10" spans="2:10" ht="18" customHeight="1">
      <c r="B10" s="5" t="s">
        <v>365</v>
      </c>
      <c r="C10" s="39">
        <f>+('Q64'!C12+'Q64'!F12)/'Q4'!C12*1000</f>
        <v>29.135471073374404</v>
      </c>
      <c r="D10" s="40">
        <f>+('Q64'!D12+'Q64'!G12)/'Q4'!C12*1000</f>
        <v>2.4442281453413789E-2</v>
      </c>
    </row>
    <row r="11" spans="2:10" ht="18" customHeight="1">
      <c r="B11" s="11" t="s">
        <v>43</v>
      </c>
      <c r="C11" s="41">
        <f>+('Q64'!C13+'Q64'!F13)/'Q4'!C13*1000</f>
        <v>45.723758513623608</v>
      </c>
      <c r="D11" s="42">
        <f>+('Q64'!D13+'Q64'!G13)/'Q4'!C13*1000</f>
        <v>3.4456487199415048E-2</v>
      </c>
    </row>
    <row r="12" spans="2:10" ht="18" customHeight="1">
      <c r="B12" s="11" t="s">
        <v>44</v>
      </c>
      <c r="C12" s="41">
        <f>+('Q64'!C14+'Q64'!F14)/'Q4'!C14*1000</f>
        <v>13.57049006726414</v>
      </c>
      <c r="D12" s="42">
        <f>+('Q64'!D14+'Q64'!G14)/'Q4'!C14*1000</f>
        <v>1.9610534779283449E-2</v>
      </c>
    </row>
    <row r="13" spans="2:10" ht="18" customHeight="1">
      <c r="B13" s="11" t="s">
        <v>46</v>
      </c>
      <c r="C13" s="41">
        <f>+('Q64'!C15+'Q64'!F15)/'Q4'!C15*1000</f>
        <v>34.541884538698127</v>
      </c>
      <c r="D13" s="42">
        <f>+('Q64'!D15+'Q64'!G15)/'Q4'!C15*1000</f>
        <v>2.731303469058903E-2</v>
      </c>
    </row>
    <row r="14" spans="2:10" ht="18" customHeight="1">
      <c r="B14" s="11" t="s">
        <v>45</v>
      </c>
      <c r="C14" s="41">
        <f>+('Q64'!C16+'Q64'!F16)/'Q4'!C16*1000</f>
        <v>16.273996509598607</v>
      </c>
      <c r="D14" s="42">
        <f>+('Q64'!D16+'Q64'!G16)/'Q4'!C16*1000</f>
        <v>4.3630017452006981E-2</v>
      </c>
    </row>
    <row r="15" spans="2:10" ht="18" customHeight="1">
      <c r="B15" s="11" t="s">
        <v>47</v>
      </c>
      <c r="C15" s="41">
        <f>+('Q64'!C17+'Q64'!F17)/'Q4'!C17*1000</f>
        <v>21.761815731118745</v>
      </c>
      <c r="D15" s="42">
        <f>+('Q64'!D17+'Q64'!G17)/'Q4'!C17*1000</f>
        <v>2.1740075655463285E-2</v>
      </c>
    </row>
    <row r="16" spans="2:10" ht="18" customHeight="1">
      <c r="B16" s="11" t="s">
        <v>48</v>
      </c>
      <c r="C16" s="41">
        <f>+('Q64'!C18+'Q64'!F18)/'Q4'!C18*1000</f>
        <v>33.42459036489187</v>
      </c>
      <c r="D16" s="42">
        <f>+('Q64'!D18+'Q64'!G18)/'Q4'!C18*1000</f>
        <v>4.0861357414293302E-2</v>
      </c>
    </row>
    <row r="17" spans="2:4" ht="18" customHeight="1">
      <c r="B17" s="11" t="s">
        <v>49</v>
      </c>
      <c r="C17" s="41">
        <f>+('Q64'!C19+'Q64'!F19)/'Q4'!C19*1000</f>
        <v>16.758040530042386</v>
      </c>
      <c r="D17" s="42">
        <f>+('Q64'!D19+'Q64'!G19)/'Q4'!C19*1000</f>
        <v>0</v>
      </c>
    </row>
    <row r="18" spans="2:4" ht="18" customHeight="1">
      <c r="B18" s="11" t="s">
        <v>50</v>
      </c>
      <c r="C18" s="41">
        <f>+('Q64'!C20+'Q64'!F20)/'Q4'!C20*1000</f>
        <v>21.69221850038668</v>
      </c>
      <c r="D18" s="42">
        <f>+('Q64'!D20+'Q64'!G20)/'Q4'!C20*1000</f>
        <v>2.6840161470411648E-2</v>
      </c>
    </row>
    <row r="19" spans="2:4" ht="18" customHeight="1">
      <c r="B19" s="11" t="s">
        <v>51</v>
      </c>
      <c r="C19" s="41">
        <f>+('Q64'!C21+'Q64'!F21)/'Q4'!C21*1000</f>
        <v>21.346371713076071</v>
      </c>
      <c r="D19" s="42">
        <f>+('Q64'!D21+'Q64'!G21)/'Q4'!C21*1000</f>
        <v>0</v>
      </c>
    </row>
    <row r="20" spans="2:4" ht="18" customHeight="1">
      <c r="B20" s="11" t="s">
        <v>52</v>
      </c>
      <c r="C20" s="41">
        <f>+('Q64'!C22+'Q64'!F22)/'Q4'!C22*1000</f>
        <v>44.716725530988342</v>
      </c>
      <c r="D20" s="42">
        <f>+('Q64'!D22+'Q64'!G22)/'Q4'!C22*1000</f>
        <v>6.0477042914509518E-2</v>
      </c>
    </row>
    <row r="21" spans="2:4" ht="18" customHeight="1">
      <c r="B21" s="11" t="s">
        <v>53</v>
      </c>
      <c r="C21" s="41">
        <f>+('Q64'!C23+'Q64'!F23)/'Q4'!C23*1000</f>
        <v>21.906430615204147</v>
      </c>
      <c r="D21" s="42">
        <f>+('Q64'!D23+'Q64'!G23)/'Q4'!C23*1000</f>
        <v>1.1054548670414228E-2</v>
      </c>
    </row>
    <row r="22" spans="2:4" ht="18" customHeight="1">
      <c r="B22" s="11" t="s">
        <v>54</v>
      </c>
      <c r="C22" s="41">
        <f>+('Q64'!C24+'Q64'!F24)/'Q4'!C24*1000</f>
        <v>15.497715080468895</v>
      </c>
      <c r="D22" s="42">
        <f>+('Q64'!D24+'Q64'!G24)/'Q4'!C24*1000</f>
        <v>0</v>
      </c>
    </row>
    <row r="23" spans="2:4" ht="18" customHeight="1">
      <c r="B23" s="11" t="s">
        <v>55</v>
      </c>
      <c r="C23" s="41">
        <f>+('Q64'!C25+'Q64'!F25)/'Q4'!C25*1000</f>
        <v>31.53867776414225</v>
      </c>
      <c r="D23" s="42">
        <f>+('Q64'!D25+'Q64'!G25)/'Q4'!C25*1000</f>
        <v>1.6454246909686901E-2</v>
      </c>
    </row>
    <row r="24" spans="2:4" ht="18" customHeight="1">
      <c r="B24" s="11" t="s">
        <v>56</v>
      </c>
      <c r="C24" s="41">
        <f>+('Q64'!C26+'Q64'!F26)/'Q4'!C26*1000</f>
        <v>33.994611007546069</v>
      </c>
      <c r="D24" s="42">
        <f>+('Q64'!D26+'Q64'!G26)/'Q4'!C26*1000</f>
        <v>4.0702359922828169E-2</v>
      </c>
    </row>
    <row r="25" spans="2:4" ht="18" customHeight="1">
      <c r="B25" s="11" t="s">
        <v>57</v>
      </c>
      <c r="C25" s="41">
        <f>+('Q64'!C27+'Q64'!F27)/'Q4'!C27*1000</f>
        <v>26.275802315405478</v>
      </c>
      <c r="D25" s="42">
        <f>+('Q64'!D27+'Q64'!G27)/'Q4'!C27*1000</f>
        <v>3.9185123585525956E-2</v>
      </c>
    </row>
    <row r="26" spans="2:4" ht="18" customHeight="1">
      <c r="B26" s="11" t="s">
        <v>58</v>
      </c>
      <c r="C26" s="41">
        <f>+('Q64'!C28+'Q64'!F28)/'Q4'!C28*1000</f>
        <v>32.217366422142391</v>
      </c>
      <c r="D26" s="42">
        <f>+('Q64'!D28+'Q64'!G28)/'Q4'!C28*1000</f>
        <v>5.2026429426148428E-2</v>
      </c>
    </row>
    <row r="27" spans="2:4" ht="18" customHeight="1">
      <c r="B27" s="11" t="s">
        <v>59</v>
      </c>
      <c r="C27" s="41">
        <f>+('Q64'!C29+'Q64'!F29)/'Q4'!C29*1000</f>
        <v>24.89406779661017</v>
      </c>
      <c r="D27" s="42">
        <f>+('Q64'!D29+'Q64'!G29)/'Q4'!C29*1000</f>
        <v>7.2226502311248025E-2</v>
      </c>
    </row>
    <row r="28" spans="2:4" ht="18" customHeight="1">
      <c r="B28" s="11" t="s">
        <v>60</v>
      </c>
      <c r="C28" s="41">
        <f>+('Q64'!C30+'Q64'!F30)/'Q4'!C30*1000</f>
        <v>37.048697600770261</v>
      </c>
      <c r="D28" s="42">
        <f>+('Q64'!D30+'Q64'!G30)/'Q4'!C30*1000</f>
        <v>3.7039437741334967E-2</v>
      </c>
    </row>
    <row r="29" spans="2:4" ht="3.75" customHeight="1">
      <c r="B29" s="12"/>
      <c r="C29" s="17"/>
      <c r="D29" s="17"/>
    </row>
    <row r="30" spans="2:4" ht="3" customHeight="1"/>
  </sheetData>
  <mergeCells count="2">
    <mergeCell ref="B5:D5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D3D3F5"/>
    <pageSetUpPr fitToPage="1"/>
  </sheetPr>
  <dimension ref="B2:J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5.28515625" style="15" customWidth="1"/>
    <col min="4" max="4" width="14.85546875" style="15" customWidth="1"/>
    <col min="5" max="5" width="13" style="15" customWidth="1"/>
    <col min="6" max="16384" width="9.140625" style="15"/>
  </cols>
  <sheetData>
    <row r="2" spans="2:9" ht="15">
      <c r="C2" s="14"/>
      <c r="E2" s="14" t="s">
        <v>361</v>
      </c>
    </row>
    <row r="3" spans="2:9" ht="39" customHeight="1">
      <c r="B3" s="145" t="s">
        <v>369</v>
      </c>
      <c r="C3" s="145"/>
      <c r="D3" s="145"/>
      <c r="E3" s="145"/>
    </row>
    <row r="4" spans="2:9" ht="6" customHeight="1">
      <c r="B4" s="45"/>
      <c r="C4" s="45"/>
      <c r="D4" s="45"/>
      <c r="E4" s="45"/>
    </row>
    <row r="5" spans="2:9">
      <c r="B5" s="147">
        <v>2024</v>
      </c>
      <c r="C5" s="147"/>
      <c r="D5" s="147"/>
      <c r="E5" s="147"/>
      <c r="F5" s="58"/>
      <c r="G5" s="58"/>
      <c r="H5" s="58"/>
      <c r="I5" s="58"/>
    </row>
    <row r="6" spans="2:9" ht="13.5" customHeight="1">
      <c r="B6" s="146" t="s">
        <v>40</v>
      </c>
      <c r="C6" s="146"/>
      <c r="D6" s="46"/>
      <c r="E6" s="46"/>
    </row>
    <row r="7" spans="2:9" ht="3.75" customHeight="1"/>
    <row r="8" spans="2:9" s="16" customFormat="1" ht="33.75" customHeight="1">
      <c r="B8" s="157" t="s">
        <v>38</v>
      </c>
      <c r="C8" s="157"/>
      <c r="D8" s="93" t="s">
        <v>479</v>
      </c>
      <c r="E8" s="90" t="s">
        <v>453</v>
      </c>
    </row>
    <row r="9" spans="2:9" ht="3.75" customHeight="1">
      <c r="B9" s="17"/>
      <c r="C9" s="17"/>
      <c r="D9" s="17"/>
      <c r="E9" s="17"/>
    </row>
    <row r="10" spans="2:9" ht="15.75" customHeight="1">
      <c r="C10" s="5" t="s">
        <v>365</v>
      </c>
      <c r="D10" s="39">
        <f>+'Q63'!D12/'APOIO TAXAS'!C4*1000000</f>
        <v>17.429006639445049</v>
      </c>
      <c r="E10" s="43">
        <f>+'Q57'!J14/'APOIO TAXAS'!C4*1000000</f>
        <v>415.94024916116462</v>
      </c>
    </row>
    <row r="11" spans="2:9" ht="17.25" customHeight="1">
      <c r="B11" s="7" t="s">
        <v>20</v>
      </c>
      <c r="C11" s="8" t="s">
        <v>26</v>
      </c>
      <c r="D11" s="41">
        <f>+'Q63'!D13/'APOIO TAXAS'!C5*1000000</f>
        <v>12.83736190596937</v>
      </c>
      <c r="E11" s="44">
        <f>+'Q57'!J15/'APOIO TAXAS'!C5*1000000</f>
        <v>400.23243704508297</v>
      </c>
    </row>
    <row r="12" spans="2:9" ht="17.25" customHeight="1">
      <c r="B12" s="7" t="s">
        <v>0</v>
      </c>
      <c r="C12" s="8" t="s">
        <v>21</v>
      </c>
      <c r="D12" s="41">
        <f>+'Q63'!D14/'APOIO TAXAS'!C6*1000000</f>
        <v>41.216226351664389</v>
      </c>
      <c r="E12" s="44">
        <f>+'Q57'!J16/'APOIO TAXAS'!C6*1000000</f>
        <v>1303.9187799211911</v>
      </c>
    </row>
    <row r="13" spans="2:9" ht="17.25" customHeight="1">
      <c r="B13" s="7" t="s">
        <v>1</v>
      </c>
      <c r="C13" s="8" t="s">
        <v>22</v>
      </c>
      <c r="D13" s="41">
        <f>+'Q63'!D15/'APOIO TAXAS'!C7*1000000</f>
        <v>26.62633820564869</v>
      </c>
      <c r="E13" s="44">
        <f>+'Q57'!J17/'APOIO TAXAS'!C7*1000000</f>
        <v>546.92654681091938</v>
      </c>
    </row>
    <row r="14" spans="2:9" hidden="1" outlineLevel="1">
      <c r="B14" s="116">
        <v>10</v>
      </c>
      <c r="C14" s="117" t="s">
        <v>523</v>
      </c>
      <c r="D14" s="125">
        <f>+'Q63'!D16/'APOIO TAXAS'!C8*1000000</f>
        <v>25.976808313822641</v>
      </c>
      <c r="E14" s="139">
        <f>+'Q57'!J18/'APOIO TAXAS'!C8*1000000</f>
        <v>0.52063223413779525</v>
      </c>
      <c r="G14" s="18"/>
    </row>
    <row r="15" spans="2:9" hidden="1" outlineLevel="1">
      <c r="B15" s="116">
        <v>11</v>
      </c>
      <c r="C15" s="117" t="s">
        <v>524</v>
      </c>
      <c r="D15" s="125">
        <f>+'Q63'!D17/'APOIO TAXAS'!C9*1000000</f>
        <v>23.649628131495437</v>
      </c>
      <c r="E15" s="139">
        <f>+'Q57'!J19/'APOIO TAXAS'!C9*1000000</f>
        <v>3557.3295140226637</v>
      </c>
      <c r="G15" s="18"/>
    </row>
    <row r="16" spans="2:9" hidden="1" outlineLevel="1">
      <c r="B16" s="116">
        <v>12</v>
      </c>
      <c r="C16" s="117" t="s">
        <v>525</v>
      </c>
      <c r="D16" s="125">
        <f>+'Q63'!D18/'APOIO TAXAS'!C10*1000000</f>
        <v>14.929586640462981</v>
      </c>
      <c r="E16" s="139">
        <f>+'Q57'!J20/'APOIO TAXAS'!C10*1000000</f>
        <v>15980.086645891917</v>
      </c>
      <c r="G16" s="18"/>
    </row>
    <row r="17" spans="2:7" hidden="1" outlineLevel="1">
      <c r="B17" s="116">
        <v>13</v>
      </c>
      <c r="C17" s="117" t="s">
        <v>526</v>
      </c>
      <c r="D17" s="125">
        <f>+'Q63'!D19/'APOIO TAXAS'!C11*1000000</f>
        <v>25.317483810052927</v>
      </c>
      <c r="E17" s="139">
        <f>+'Q57'!J21/'APOIO TAXAS'!C11*1000000</f>
        <v>0.72620454123323896</v>
      </c>
      <c r="G17" s="18"/>
    </row>
    <row r="18" spans="2:7" hidden="1" outlineLevel="1">
      <c r="B18" s="116">
        <v>14</v>
      </c>
      <c r="C18" s="117" t="s">
        <v>527</v>
      </c>
      <c r="D18" s="125">
        <f>+'Q63'!D20/'APOIO TAXAS'!C12*1000000</f>
        <v>8.7680998373700945</v>
      </c>
      <c r="E18" s="139">
        <f>+'Q57'!J22/'APOIO TAXAS'!C12*1000000</f>
        <v>370.90607351694433</v>
      </c>
      <c r="G18" s="18"/>
    </row>
    <row r="19" spans="2:7" hidden="1" outlineLevel="1">
      <c r="B19" s="116">
        <v>15</v>
      </c>
      <c r="C19" s="117" t="s">
        <v>528</v>
      </c>
      <c r="D19" s="125">
        <f>+'Q63'!D21/'APOIO TAXAS'!C13*1000000</f>
        <v>13.720037939075825</v>
      </c>
      <c r="E19" s="139">
        <f>+'Q57'!J23/'APOIO TAXAS'!C13*1000000</f>
        <v>283.01638576242419</v>
      </c>
      <c r="G19" s="18"/>
    </row>
    <row r="20" spans="2:7" hidden="1" outlineLevel="1">
      <c r="B20" s="116">
        <v>16</v>
      </c>
      <c r="C20" s="117" t="s">
        <v>529</v>
      </c>
      <c r="D20" s="125">
        <f>+'Q63'!D22/'APOIO TAXAS'!C14*1000000</f>
        <v>33.89002484912875</v>
      </c>
      <c r="E20" s="139">
        <f>+'Q57'!J24/'APOIO TAXAS'!C14*1000000</f>
        <v>475.25482268332803</v>
      </c>
      <c r="G20" s="18"/>
    </row>
    <row r="21" spans="2:7" hidden="1" outlineLevel="1">
      <c r="B21" s="116">
        <v>17</v>
      </c>
      <c r="C21" s="117" t="s">
        <v>530</v>
      </c>
      <c r="D21" s="125">
        <f>+'Q63'!D23/'APOIO TAXAS'!C15*1000000</f>
        <v>32.516122032515796</v>
      </c>
      <c r="E21" s="139">
        <f>+'Q57'!J25/'APOIO TAXAS'!C15*1000000</f>
        <v>1588.959943242211</v>
      </c>
      <c r="G21" s="18"/>
    </row>
    <row r="22" spans="2:7" hidden="1" outlineLevel="1">
      <c r="B22" s="116">
        <v>18</v>
      </c>
      <c r="C22" s="117" t="s">
        <v>531</v>
      </c>
      <c r="D22" s="125">
        <f>+'Q63'!D24/'APOIO TAXAS'!C16*1000000</f>
        <v>13.691378565348632</v>
      </c>
      <c r="E22" s="139">
        <f>+'Q57'!J26/'APOIO TAXAS'!C16*1000000</f>
        <v>694.771384109564</v>
      </c>
      <c r="G22" s="18"/>
    </row>
    <row r="23" spans="2:7" hidden="1" outlineLevel="1">
      <c r="B23" s="116">
        <v>19</v>
      </c>
      <c r="C23" s="117" t="s">
        <v>532</v>
      </c>
      <c r="D23" s="125">
        <f>+'Q63'!D25/'APOIO TAXAS'!C17*1000000</f>
        <v>8.2946214618528202</v>
      </c>
      <c r="E23" s="139">
        <f>+'Q57'!J27/'APOIO TAXAS'!C17*1000000</f>
        <v>3767.9409388027202</v>
      </c>
      <c r="G23" s="18"/>
    </row>
    <row r="24" spans="2:7" hidden="1" outlineLevel="1">
      <c r="B24" s="116">
        <v>20</v>
      </c>
      <c r="C24" s="117" t="s">
        <v>533</v>
      </c>
      <c r="D24" s="125">
        <f>+'Q63'!D26/'APOIO TAXAS'!C18*1000000</f>
        <v>20.352649362695278</v>
      </c>
      <c r="E24" s="139">
        <f>+'Q57'!J28/'APOIO TAXAS'!C18*1000000</f>
        <v>5.3777325551837123</v>
      </c>
      <c r="G24" s="18"/>
    </row>
    <row r="25" spans="2:7" hidden="1" outlineLevel="1">
      <c r="B25" s="116">
        <v>21</v>
      </c>
      <c r="C25" s="117" t="s">
        <v>534</v>
      </c>
      <c r="D25" s="125">
        <f>+'Q63'!D27/'APOIO TAXAS'!C19*1000000</f>
        <v>16.332880074842016</v>
      </c>
      <c r="E25" s="139">
        <f>+'Q57'!J29/'APOIO TAXAS'!C19*1000000</f>
        <v>586.466696928847</v>
      </c>
      <c r="G25" s="18"/>
    </row>
    <row r="26" spans="2:7" hidden="1" outlineLevel="1">
      <c r="B26" s="116">
        <v>22</v>
      </c>
      <c r="C26" s="117" t="s">
        <v>535</v>
      </c>
      <c r="D26" s="125">
        <f>+'Q63'!D28/'APOIO TAXAS'!C20*1000000</f>
        <v>32.040804263761473</v>
      </c>
      <c r="E26" s="139">
        <f>+'Q57'!J30/'APOIO TAXAS'!C20*1000000</f>
        <v>116.54502174127404</v>
      </c>
      <c r="G26" s="18"/>
    </row>
    <row r="27" spans="2:7" hidden="1" outlineLevel="1">
      <c r="B27" s="116">
        <v>23</v>
      </c>
      <c r="C27" s="117" t="s">
        <v>536</v>
      </c>
      <c r="D27" s="125">
        <f>+'Q63'!D29/'APOIO TAXAS'!C21*1000000</f>
        <v>35.702561705224142</v>
      </c>
      <c r="E27" s="139">
        <f>+'Q57'!J31/'APOIO TAXAS'!C21*1000000</f>
        <v>491.98636449113769</v>
      </c>
      <c r="G27" s="18"/>
    </row>
    <row r="28" spans="2:7" hidden="1" outlineLevel="1">
      <c r="B28" s="116">
        <v>24</v>
      </c>
      <c r="C28" s="117" t="s">
        <v>537</v>
      </c>
      <c r="D28" s="125">
        <f>+'Q63'!D30/'APOIO TAXAS'!C22*1000000</f>
        <v>57.904914793051262</v>
      </c>
      <c r="E28" s="139">
        <f>+'Q57'!J32/'APOIO TAXAS'!C22*1000000</f>
        <v>3885.6999676853143</v>
      </c>
      <c r="G28" s="18"/>
    </row>
    <row r="29" spans="2:7" hidden="1" outlineLevel="1">
      <c r="B29" s="116">
        <v>25</v>
      </c>
      <c r="C29" s="117" t="s">
        <v>538</v>
      </c>
      <c r="D29" s="125">
        <f>+'Q63'!D31/'APOIO TAXAS'!C23*1000000</f>
        <v>37.765463185288027</v>
      </c>
      <c r="E29" s="139">
        <f>+'Q57'!J33/'APOIO TAXAS'!C23*1000000</f>
        <v>101.6576893166138</v>
      </c>
      <c r="G29" s="18"/>
    </row>
    <row r="30" spans="2:7" hidden="1" outlineLevel="1">
      <c r="B30" s="116">
        <v>26</v>
      </c>
      <c r="C30" s="117" t="s">
        <v>539</v>
      </c>
      <c r="D30" s="125">
        <f>+'Q63'!D32/'APOIO TAXAS'!C24*1000000</f>
        <v>6.4693766737850478</v>
      </c>
      <c r="E30" s="139">
        <f>+'Q57'!J34/'APOIO TAXAS'!C24*1000000</f>
        <v>3775.9299780664483</v>
      </c>
      <c r="G30" s="18"/>
    </row>
    <row r="31" spans="2:7" hidden="1" outlineLevel="1">
      <c r="B31" s="116">
        <v>27</v>
      </c>
      <c r="C31" s="117" t="s">
        <v>540</v>
      </c>
      <c r="D31" s="125">
        <f>+'Q63'!D33/'APOIO TAXAS'!C25*1000000</f>
        <v>20.864997693751857</v>
      </c>
      <c r="E31" s="139">
        <f>+'Q57'!J35/'APOIO TAXAS'!C25*1000000</f>
        <v>105.15366922822746</v>
      </c>
      <c r="G31" s="18"/>
    </row>
    <row r="32" spans="2:7" hidden="1" outlineLevel="1">
      <c r="B32" s="116">
        <v>28</v>
      </c>
      <c r="C32" s="117" t="s">
        <v>541</v>
      </c>
      <c r="D32" s="125">
        <f>+'Q63'!D34/'APOIO TAXAS'!C26*1000000</f>
        <v>40.788633988870338</v>
      </c>
      <c r="E32" s="139">
        <f>+'Q57'!J36/'APOIO TAXAS'!C26*1000000</f>
        <v>313.52922698213541</v>
      </c>
      <c r="G32" s="18"/>
    </row>
    <row r="33" spans="2:7" hidden="1" outlineLevel="1">
      <c r="B33" s="116">
        <v>29</v>
      </c>
      <c r="C33" s="117" t="s">
        <v>542</v>
      </c>
      <c r="D33" s="125">
        <f>+'Q63'!D35/'APOIO TAXAS'!C27*1000000</f>
        <v>24.596772356871845</v>
      </c>
      <c r="E33" s="139">
        <f>+'Q57'!J37/'APOIO TAXAS'!C27*1000000</f>
        <v>509.99870183701472</v>
      </c>
      <c r="G33" s="18"/>
    </row>
    <row r="34" spans="2:7" hidden="1" outlineLevel="1">
      <c r="B34" s="116">
        <v>30</v>
      </c>
      <c r="C34" s="117" t="s">
        <v>543</v>
      </c>
      <c r="D34" s="125">
        <f>+'Q63'!D36/'APOIO TAXAS'!C28*1000000</f>
        <v>30.449488538739043</v>
      </c>
      <c r="E34" s="139">
        <f>+'Q57'!J38/'APOIO TAXAS'!C28*1000000</f>
        <v>2107.7590037835466</v>
      </c>
      <c r="G34" s="18"/>
    </row>
    <row r="35" spans="2:7" hidden="1" outlineLevel="1">
      <c r="B35" s="116">
        <v>31</v>
      </c>
      <c r="C35" s="117" t="s">
        <v>544</v>
      </c>
      <c r="D35" s="125">
        <f>+'Q63'!D37/'APOIO TAXAS'!C29*1000000</f>
        <v>30.070759664750369</v>
      </c>
      <c r="E35" s="139">
        <f>+'Q57'!J39/'APOIO TAXAS'!C29*1000000</f>
        <v>146.00336759743499</v>
      </c>
      <c r="G35" s="18"/>
    </row>
    <row r="36" spans="2:7" hidden="1" outlineLevel="1">
      <c r="B36" s="116">
        <v>32</v>
      </c>
      <c r="C36" s="117" t="s">
        <v>545</v>
      </c>
      <c r="D36" s="125">
        <f>+'Q63'!D38/'APOIO TAXAS'!C30*1000000</f>
        <v>24.462924315845168</v>
      </c>
      <c r="E36" s="139">
        <f>+'Q57'!J40/'APOIO TAXAS'!C30*1000000</f>
        <v>1529.9567125389315</v>
      </c>
      <c r="G36" s="18"/>
    </row>
    <row r="37" spans="2:7" hidden="1" outlineLevel="1">
      <c r="B37" s="116">
        <v>33</v>
      </c>
      <c r="C37" s="117" t="s">
        <v>546</v>
      </c>
      <c r="D37" s="125">
        <f>+'Q63'!D39/'APOIO TAXAS'!C31*1000000</f>
        <v>31.180983691468732</v>
      </c>
      <c r="E37" s="139">
        <f>+'Q57'!J41/'APOIO TAXAS'!C31*1000000</f>
        <v>242.29894897379228</v>
      </c>
      <c r="G37" s="18"/>
    </row>
    <row r="38" spans="2:7" ht="17.25" customHeight="1" collapsed="1">
      <c r="B38" s="7" t="s">
        <v>2</v>
      </c>
      <c r="C38" s="8" t="s">
        <v>28</v>
      </c>
      <c r="D38" s="41">
        <f>+'Q63'!D40/'APOIO TAXAS'!C32*1000000</f>
        <v>5.3348697758287793</v>
      </c>
      <c r="E38" s="44">
        <f>+'Q57'!J42/'APOIO TAXAS'!C32*1000000</f>
        <v>167.46489655687523</v>
      </c>
    </row>
    <row r="39" spans="2:7" ht="17.25" customHeight="1">
      <c r="B39" s="7" t="s">
        <v>3</v>
      </c>
      <c r="C39" s="8" t="s">
        <v>27</v>
      </c>
      <c r="D39" s="41">
        <f>+'Q63'!D41/'APOIO TAXAS'!C33*1000000</f>
        <v>49.460047642952532</v>
      </c>
      <c r="E39" s="44">
        <f>+'Q57'!J43/'APOIO TAXAS'!C33*1000000</f>
        <v>1074.7708863649343</v>
      </c>
    </row>
    <row r="40" spans="2:7" ht="17.25" customHeight="1">
      <c r="B40" s="7" t="s">
        <v>4</v>
      </c>
      <c r="C40" s="8" t="s">
        <v>23</v>
      </c>
      <c r="D40" s="41">
        <f>+'Q63'!D42/'APOIO TAXAS'!C34*1000000</f>
        <v>23.092016478644023</v>
      </c>
      <c r="E40" s="44">
        <f>+'Q57'!J44/'APOIO TAXAS'!C34*1000000</f>
        <v>791.71362379658058</v>
      </c>
    </row>
    <row r="41" spans="2:7" ht="17.25" customHeight="1">
      <c r="B41" s="7" t="s">
        <v>5</v>
      </c>
      <c r="C41" s="9" t="s">
        <v>162</v>
      </c>
      <c r="D41" s="41">
        <f>+'Q63'!D43/'APOIO TAXAS'!C35*1000000</f>
        <v>14.106288371543716</v>
      </c>
      <c r="E41" s="44">
        <f>+'Q57'!J45/'APOIO TAXAS'!C35*1000000</f>
        <v>304.09826068766989</v>
      </c>
    </row>
    <row r="42" spans="2:7" ht="17.25" customHeight="1">
      <c r="B42" s="7" t="s">
        <v>6</v>
      </c>
      <c r="C42" s="9" t="s">
        <v>24</v>
      </c>
      <c r="D42" s="41">
        <f>+'Q63'!D44/'APOIO TAXAS'!C36*1000000</f>
        <v>27.626075186469254</v>
      </c>
      <c r="E42" s="44">
        <f>+'Q57'!J46/'APOIO TAXAS'!C36*1000000</f>
        <v>730.84046617830086</v>
      </c>
    </row>
    <row r="43" spans="2:7" ht="17.25" customHeight="1">
      <c r="B43" s="7" t="s">
        <v>7</v>
      </c>
      <c r="C43" s="9" t="s">
        <v>31</v>
      </c>
      <c r="D43" s="41">
        <f>+'Q63'!D45/'APOIO TAXAS'!C37*1000000</f>
        <v>11.738872311554555</v>
      </c>
      <c r="E43" s="44">
        <f>+'Q57'!J47/'APOIO TAXAS'!C37*1000000</f>
        <v>273.38203391799425</v>
      </c>
    </row>
    <row r="44" spans="2:7" ht="17.25" customHeight="1">
      <c r="B44" s="7" t="s">
        <v>8</v>
      </c>
      <c r="C44" s="9" t="s">
        <v>456</v>
      </c>
      <c r="D44" s="41">
        <f>+'Q63'!D46/'APOIO TAXAS'!C38*1000000</f>
        <v>2.0442000990787168</v>
      </c>
      <c r="E44" s="44">
        <f>+'Q57'!J48/'APOIO TAXAS'!C38*1000000</f>
        <v>49.009159428017789</v>
      </c>
    </row>
    <row r="45" spans="2:7" ht="17.25" customHeight="1">
      <c r="B45" s="7" t="s">
        <v>9</v>
      </c>
      <c r="C45" s="9" t="s">
        <v>29</v>
      </c>
      <c r="D45" s="41">
        <f>+'Q63'!D47/'APOIO TAXAS'!C39*1000000</f>
        <v>2.9701782874073515</v>
      </c>
      <c r="E45" s="44">
        <f>+'Q57'!J49/'APOIO TAXAS'!C39*1000000</f>
        <v>44.498104106354795</v>
      </c>
    </row>
    <row r="46" spans="2:7" ht="17.25" customHeight="1">
      <c r="B46" s="7" t="s">
        <v>10</v>
      </c>
      <c r="C46" s="9" t="s">
        <v>30</v>
      </c>
      <c r="D46" s="41">
        <f>+'Q63'!D48/'APOIO TAXAS'!C40*1000000</f>
        <v>5.6417377252313159</v>
      </c>
      <c r="E46" s="44">
        <f>+'Q57'!J50/'APOIO TAXAS'!C40*1000000</f>
        <v>175.0638013413645</v>
      </c>
    </row>
    <row r="47" spans="2:7" ht="17.25" customHeight="1">
      <c r="B47" s="7" t="s">
        <v>11</v>
      </c>
      <c r="C47" s="9" t="s">
        <v>32</v>
      </c>
      <c r="D47" s="41">
        <f>+'Q63'!D49/'APOIO TAXAS'!C41*1000000</f>
        <v>5.3650276849180969</v>
      </c>
      <c r="E47" s="44">
        <f>+'Q57'!J51/'APOIO TAXAS'!C41*1000000</f>
        <v>117.11376310219788</v>
      </c>
    </row>
    <row r="48" spans="2:7" ht="17.25" customHeight="1">
      <c r="B48" s="7" t="s">
        <v>12</v>
      </c>
      <c r="C48" s="9" t="s">
        <v>457</v>
      </c>
      <c r="D48" s="41">
        <f>+'Q63'!D50/'APOIO TAXAS'!C42*1000000</f>
        <v>12.228469052369116</v>
      </c>
      <c r="E48" s="44">
        <f>+'Q57'!J52/'APOIO TAXAS'!C42*1000000</f>
        <v>300.48273226802672</v>
      </c>
    </row>
    <row r="49" spans="2:10" ht="17.25" customHeight="1">
      <c r="B49" s="7" t="s">
        <v>13</v>
      </c>
      <c r="C49" s="9" t="s">
        <v>33</v>
      </c>
      <c r="D49" s="41">
        <f>+'Q63'!D51/'APOIO TAXAS'!C43*1000000</f>
        <v>17.041153998247879</v>
      </c>
      <c r="E49" s="44">
        <f>+'Q57'!J53/'APOIO TAXAS'!C43*1000000</f>
        <v>636.98039839766523</v>
      </c>
    </row>
    <row r="50" spans="2:10" ht="17.25" customHeight="1">
      <c r="B50" s="7" t="s">
        <v>14</v>
      </c>
      <c r="C50" s="9" t="s">
        <v>25</v>
      </c>
      <c r="D50" s="41">
        <f>+'Q63'!D52/'APOIO TAXAS'!C44*1000000</f>
        <v>7.569643784975411</v>
      </c>
      <c r="E50" s="44">
        <f>+'Q57'!J54/'APOIO TAXAS'!C44*1000000</f>
        <v>183.56590322141</v>
      </c>
    </row>
    <row r="51" spans="2:10" ht="17.25" customHeight="1">
      <c r="B51" s="7" t="s">
        <v>15</v>
      </c>
      <c r="C51" s="9" t="s">
        <v>34</v>
      </c>
      <c r="D51" s="41">
        <f>+'Q63'!D53/'APOIO TAXAS'!C45*1000000</f>
        <v>23.186512585193796</v>
      </c>
      <c r="E51" s="44">
        <f>+'Q57'!J55/'APOIO TAXAS'!C45*1000000</f>
        <v>460.4731921291372</v>
      </c>
    </row>
    <row r="52" spans="2:10" ht="17.25" customHeight="1">
      <c r="B52" s="7" t="s">
        <v>16</v>
      </c>
      <c r="C52" s="9" t="s">
        <v>35</v>
      </c>
      <c r="D52" s="41">
        <f>+'Q63'!D54/'APOIO TAXAS'!C46*1000000</f>
        <v>15.714323121634209</v>
      </c>
      <c r="E52" s="44">
        <f>+'Q57'!J56/'APOIO TAXAS'!C46*1000000</f>
        <v>362.70794006391952</v>
      </c>
    </row>
    <row r="53" spans="2:10" ht="17.25" customHeight="1">
      <c r="B53" s="7" t="s">
        <v>17</v>
      </c>
      <c r="C53" s="9" t="s">
        <v>36</v>
      </c>
      <c r="D53" s="41">
        <f>+'Q63'!D55/'APOIO TAXAS'!C47*1000000</f>
        <v>7.2824326656388383</v>
      </c>
      <c r="E53" s="44">
        <f>+'Q57'!J57/'APOIO TAXAS'!C47*1000000</f>
        <v>226.12618923266285</v>
      </c>
    </row>
    <row r="54" spans="2:10" ht="17.25" customHeight="1">
      <c r="B54" s="7" t="s">
        <v>18</v>
      </c>
      <c r="C54" s="9" t="s">
        <v>161</v>
      </c>
      <c r="D54" s="41">
        <f>+'Q63'!D56/'APOIO TAXAS'!C48*1000000</f>
        <v>8.7102892469301683</v>
      </c>
      <c r="E54" s="44">
        <f>+'Q57'!J58/'APOIO TAXAS'!C48*1000000</f>
        <v>165.49549569167323</v>
      </c>
    </row>
    <row r="55" spans="2:10" ht="3.75" customHeight="1">
      <c r="B55" s="12"/>
      <c r="C55" s="13"/>
      <c r="D55" s="19"/>
      <c r="E55" s="19"/>
    </row>
    <row r="56" spans="2:10" ht="5.25" customHeight="1">
      <c r="C56" s="1"/>
    </row>
    <row r="57" spans="2:10">
      <c r="B57" s="34" t="s">
        <v>477</v>
      </c>
    </row>
    <row r="58" spans="2:10">
      <c r="B58" s="175"/>
      <c r="C58" s="175"/>
      <c r="D58" s="175"/>
      <c r="E58" s="175"/>
    </row>
    <row r="59" spans="2:10">
      <c r="B59" s="142"/>
      <c r="C59" s="142"/>
      <c r="D59" s="142"/>
      <c r="E59" s="142"/>
      <c r="F59" s="142"/>
      <c r="G59" s="142"/>
      <c r="H59" s="142"/>
      <c r="I59" s="142"/>
      <c r="J59" s="142"/>
    </row>
  </sheetData>
  <mergeCells count="5">
    <mergeCell ref="B58:E58"/>
    <mergeCell ref="B8:C8"/>
    <mergeCell ref="B5:E5"/>
    <mergeCell ref="B3:E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D3D3F5"/>
    <pageSetUpPr fitToPage="1"/>
  </sheetPr>
  <dimension ref="B2:I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21.140625" style="15" customWidth="1"/>
    <col min="3" max="3" width="19" style="15" customWidth="1"/>
    <col min="4" max="4" width="21.7109375" style="15" customWidth="1"/>
    <col min="5" max="16384" width="9.140625" style="15"/>
  </cols>
  <sheetData>
    <row r="2" spans="2:9" ht="15">
      <c r="B2" s="14"/>
      <c r="D2" s="14" t="s">
        <v>362</v>
      </c>
    </row>
    <row r="3" spans="2:9" ht="46.5" customHeight="1">
      <c r="B3" s="145" t="s">
        <v>370</v>
      </c>
      <c r="C3" s="145"/>
      <c r="D3" s="145"/>
    </row>
    <row r="4" spans="2:9" ht="3.75" customHeight="1"/>
    <row r="5" spans="2:9">
      <c r="B5" s="147">
        <v>2024</v>
      </c>
      <c r="C5" s="147"/>
      <c r="D5" s="147"/>
      <c r="E5" s="58"/>
      <c r="F5" s="58"/>
      <c r="G5" s="58"/>
      <c r="H5" s="58"/>
      <c r="I5" s="58"/>
    </row>
    <row r="6" spans="2:9">
      <c r="B6" s="57" t="s">
        <v>40</v>
      </c>
      <c r="C6" s="46"/>
      <c r="D6" s="46"/>
    </row>
    <row r="7" spans="2:9" ht="3.75" customHeight="1"/>
    <row r="8" spans="2:9" s="16" customFormat="1" ht="36" customHeight="1">
      <c r="B8" s="59" t="s">
        <v>42</v>
      </c>
      <c r="C8" s="93" t="s">
        <v>479</v>
      </c>
      <c r="D8" s="90" t="s">
        <v>453</v>
      </c>
    </row>
    <row r="9" spans="2:9" ht="3.75" customHeight="1">
      <c r="B9" s="17"/>
      <c r="C9" s="17"/>
      <c r="D9" s="17"/>
    </row>
    <row r="10" spans="2:9" ht="19.5" customHeight="1">
      <c r="B10" s="5" t="s">
        <v>19</v>
      </c>
      <c r="C10" s="39">
        <f>+'Q64'!C12/'APOIO TAXAS'!G4*1000000</f>
        <v>17.429000816105148</v>
      </c>
      <c r="D10" s="43">
        <f>+'Q58'!I14/'APOIO TAXAS'!G4*1000000</f>
        <v>415.94011018815831</v>
      </c>
    </row>
    <row r="11" spans="2:9" ht="19.5" customHeight="1">
      <c r="B11" s="11" t="s">
        <v>43</v>
      </c>
      <c r="C11" s="41">
        <f>+'Q64'!C13/'APOIO TAXAS'!G5*1000000</f>
        <v>25.91121849747805</v>
      </c>
      <c r="D11" s="44">
        <f>+'Q58'!I15/'APOIO TAXAS'!G5*1000000</f>
        <v>525.53802033191596</v>
      </c>
      <c r="I11" s="43"/>
    </row>
    <row r="12" spans="2:9" ht="19.5" customHeight="1">
      <c r="B12" s="11" t="s">
        <v>44</v>
      </c>
      <c r="C12" s="41">
        <f>+'Q64'!C14/'APOIO TAXAS'!G6*1000000</f>
        <v>7.4898557577793401</v>
      </c>
      <c r="D12" s="44">
        <f>+'Q58'!I16/'APOIO TAXAS'!G6*1000000</f>
        <v>167.41669386446117</v>
      </c>
    </row>
    <row r="13" spans="2:9" ht="19.5" customHeight="1">
      <c r="B13" s="11" t="s">
        <v>46</v>
      </c>
      <c r="C13" s="41">
        <f>+'Q64'!C15/'APOIO TAXAS'!G7*1000000</f>
        <v>21.884895932085335</v>
      </c>
      <c r="D13" s="44">
        <f>+'Q58'!I17/'APOIO TAXAS'!G7*1000000</f>
        <v>552.79463851734351</v>
      </c>
    </row>
    <row r="14" spans="2:9" ht="19.5" customHeight="1">
      <c r="B14" s="11" t="s">
        <v>45</v>
      </c>
      <c r="C14" s="41">
        <f>+'Q64'!C16/'APOIO TAXAS'!G8*1000000</f>
        <v>9.1293321309664517</v>
      </c>
      <c r="D14" s="44">
        <f>+'Q58'!I18/'APOIO TAXAS'!G8*1000000</f>
        <v>244.66115296240432</v>
      </c>
    </row>
    <row r="15" spans="2:9" ht="19.5" customHeight="1">
      <c r="B15" s="11" t="s">
        <v>47</v>
      </c>
      <c r="C15" s="41">
        <f>+'Q64'!C17/'APOIO TAXAS'!G9*1000000</f>
        <v>12.926807143663725</v>
      </c>
      <c r="D15" s="44">
        <f>+'Q58'!I19/'APOIO TAXAS'!G9*1000000</f>
        <v>379.27830187471062</v>
      </c>
    </row>
    <row r="16" spans="2:9" ht="19.5" customHeight="1">
      <c r="B16" s="11" t="s">
        <v>48</v>
      </c>
      <c r="C16" s="41">
        <f>+'Q64'!C18/'APOIO TAXAS'!G10*1000000</f>
        <v>20.257310712052401</v>
      </c>
      <c r="D16" s="44">
        <f>+'Q58'!I20/'APOIO TAXAS'!G10*1000000</f>
        <v>460.23735970602911</v>
      </c>
    </row>
    <row r="17" spans="2:5" ht="19.5" customHeight="1">
      <c r="B17" s="11" t="s">
        <v>49</v>
      </c>
      <c r="C17" s="41">
        <f>+'Q64'!C19/'APOIO TAXAS'!G11*1000000</f>
        <v>9.7197307770808248</v>
      </c>
      <c r="D17" s="44">
        <f>+'Q58'!I21/'APOIO TAXAS'!G11*1000000</f>
        <v>249.73944375343103</v>
      </c>
    </row>
    <row r="18" spans="2:5" ht="19.5" customHeight="1">
      <c r="B18" s="11" t="s">
        <v>50</v>
      </c>
      <c r="C18" s="41">
        <f>+'Q64'!C20/'APOIO TAXAS'!G12*1000000</f>
        <v>13.394041141204768</v>
      </c>
      <c r="D18" s="44">
        <f>+'Q58'!I22/'APOIO TAXAS'!G12*1000000</f>
        <v>307.96083157573077</v>
      </c>
    </row>
    <row r="19" spans="2:5" ht="19.5" customHeight="1">
      <c r="B19" s="11" t="s">
        <v>51</v>
      </c>
      <c r="C19" s="41">
        <f>+'Q64'!C21/'APOIO TAXAS'!G13*1000000</f>
        <v>12.448028817557471</v>
      </c>
      <c r="D19" s="44">
        <f>+'Q58'!I23/'APOIO TAXAS'!G13*1000000</f>
        <v>418.43033605457754</v>
      </c>
    </row>
    <row r="20" spans="2:5" ht="19.5" customHeight="1">
      <c r="B20" s="11" t="s">
        <v>52</v>
      </c>
      <c r="C20" s="41">
        <f>+'Q64'!C22/'APOIO TAXAS'!G14*1000000</f>
        <v>26.49478895555885</v>
      </c>
      <c r="D20" s="44">
        <f>+'Q58'!I24/'APOIO TAXAS'!G14*1000000</f>
        <v>616.10187615549239</v>
      </c>
    </row>
    <row r="21" spans="2:5" ht="19.5" customHeight="1">
      <c r="B21" s="11" t="s">
        <v>53</v>
      </c>
      <c r="C21" s="41">
        <f>+'Q64'!C23/'APOIO TAXAS'!G15*1000000</f>
        <v>12.427855288307143</v>
      </c>
      <c r="D21" s="44">
        <f>+'Q58'!I25/'APOIO TAXAS'!G15*1000000</f>
        <v>276.18046340236322</v>
      </c>
    </row>
    <row r="22" spans="2:5" ht="19.5" customHeight="1">
      <c r="B22" s="11" t="s">
        <v>54</v>
      </c>
      <c r="C22" s="41">
        <f>+'Q64'!C24/'APOIO TAXAS'!G16*1000000</f>
        <v>9.3049337434478936</v>
      </c>
      <c r="D22" s="44">
        <f>+'Q58'!I26/'APOIO TAXAS'!G16*1000000</f>
        <v>318.17570072478952</v>
      </c>
    </row>
    <row r="23" spans="2:5" ht="19.5" customHeight="1">
      <c r="B23" s="11" t="s">
        <v>55</v>
      </c>
      <c r="C23" s="41">
        <f>+'Q64'!C25/'APOIO TAXAS'!G17*1000000</f>
        <v>19.634143798842686</v>
      </c>
      <c r="D23" s="44">
        <f>+'Q58'!I27/'APOIO TAXAS'!G17*1000000</f>
        <v>469.47917632763199</v>
      </c>
    </row>
    <row r="24" spans="2:5" ht="19.5" customHeight="1">
      <c r="B24" s="11" t="s">
        <v>56</v>
      </c>
      <c r="C24" s="41">
        <f>+'Q64'!C26/'APOIO TAXAS'!G18*1000000</f>
        <v>19.694103444826379</v>
      </c>
      <c r="D24" s="44">
        <f>+'Q58'!I28/'APOIO TAXAS'!G18*1000000</f>
        <v>514.13367664695329</v>
      </c>
    </row>
    <row r="25" spans="2:5" ht="19.5" customHeight="1">
      <c r="B25" s="11" t="s">
        <v>57</v>
      </c>
      <c r="C25" s="41">
        <f>+'Q64'!C27/'APOIO TAXAS'!G19*1000000</f>
        <v>16.77625456796893</v>
      </c>
      <c r="D25" s="44">
        <f>+'Q58'!I29/'APOIO TAXAS'!G19*1000000</f>
        <v>448.70240279426076</v>
      </c>
    </row>
    <row r="26" spans="2:5" ht="19.5" customHeight="1">
      <c r="B26" s="11" t="s">
        <v>58</v>
      </c>
      <c r="C26" s="41">
        <f>+'Q64'!C28/'APOIO TAXAS'!G20*1000000</f>
        <v>19.25224838457925</v>
      </c>
      <c r="D26" s="44">
        <f>+'Q58'!I30/'APOIO TAXAS'!G20*1000000</f>
        <v>506.39629073347777</v>
      </c>
    </row>
    <row r="27" spans="2:5" ht="19.5" customHeight="1">
      <c r="B27" s="11" t="s">
        <v>59</v>
      </c>
      <c r="C27" s="41">
        <f>+'Q64'!C29/'APOIO TAXAS'!G21*1000000</f>
        <v>15.735862852642182</v>
      </c>
      <c r="D27" s="44">
        <f>+'Q58'!I31/'APOIO TAXAS'!G21*1000000</f>
        <v>405.66106306320609</v>
      </c>
    </row>
    <row r="28" spans="2:5" ht="19.5" customHeight="1">
      <c r="B28" s="11" t="s">
        <v>60</v>
      </c>
      <c r="C28" s="41">
        <f>+'Q64'!C30/'APOIO TAXAS'!G22*1000000</f>
        <v>22.071331416985856</v>
      </c>
      <c r="D28" s="44">
        <f>+'Q58'!I32/'APOIO TAXAS'!G22*1000000</f>
        <v>651.10712913132579</v>
      </c>
    </row>
    <row r="29" spans="2:5" ht="3.75" customHeight="1">
      <c r="B29" s="12"/>
      <c r="C29" s="17"/>
      <c r="D29" s="17"/>
    </row>
    <row r="30" spans="2:5" ht="5.25" customHeight="1">
      <c r="C30" s="8"/>
      <c r="D30" s="8"/>
    </row>
    <row r="31" spans="2:5">
      <c r="B31" s="34" t="s">
        <v>478</v>
      </c>
      <c r="C31" s="9"/>
      <c r="D31" s="9"/>
    </row>
    <row r="32" spans="2:5">
      <c r="B32" s="175"/>
      <c r="C32" s="175"/>
      <c r="D32" s="175"/>
      <c r="E32" s="175"/>
    </row>
  </sheetData>
  <mergeCells count="3">
    <mergeCell ref="B3:D3"/>
    <mergeCell ref="B5:D5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848B-D5E0-4BBD-97A5-178BFE104FCF}">
  <sheetPr>
    <tabColor theme="0" tint="-0.34998626667073579"/>
  </sheetPr>
  <dimension ref="A1:G48"/>
  <sheetViews>
    <sheetView topLeftCell="A36" zoomScale="80" zoomScaleNormal="80" workbookViewId="0">
      <selection activeCell="L20" sqref="L20"/>
    </sheetView>
  </sheetViews>
  <sheetFormatPr defaultColWidth="8.7109375" defaultRowHeight="11.25" outlineLevelRow="1"/>
  <cols>
    <col min="1" max="1" width="9.7109375" style="128" customWidth="1"/>
    <col min="2" max="2" width="4" style="128" bestFit="1" customWidth="1"/>
    <col min="3" max="3" width="17.85546875" style="128" customWidth="1"/>
    <col min="4" max="4" width="15.42578125" style="128" customWidth="1"/>
    <col min="5" max="5" width="6.140625" style="128" customWidth="1"/>
    <col min="6" max="6" width="12.42578125" style="128" customWidth="1"/>
    <col min="7" max="7" width="18.42578125" style="128" customWidth="1"/>
    <col min="8" max="16384" width="8.7109375" style="128"/>
  </cols>
  <sheetData>
    <row r="1" spans="1:7" ht="18">
      <c r="A1" s="127" t="s">
        <v>521</v>
      </c>
      <c r="B1" s="112"/>
      <c r="C1" s="113"/>
      <c r="D1" s="111"/>
      <c r="E1" s="127" t="s">
        <v>522</v>
      </c>
    </row>
    <row r="2" spans="1:7" ht="15">
      <c r="A2" s="176" t="s">
        <v>497</v>
      </c>
      <c r="B2" s="177"/>
      <c r="C2" s="114" t="s">
        <v>501</v>
      </c>
      <c r="D2" s="107"/>
      <c r="E2" s="176" t="s">
        <v>497</v>
      </c>
      <c r="F2" s="177"/>
      <c r="G2" s="114" t="s">
        <v>501</v>
      </c>
    </row>
    <row r="3" spans="1:7" ht="15">
      <c r="A3" s="178"/>
      <c r="B3" s="179"/>
      <c r="C3" s="110" t="s">
        <v>498</v>
      </c>
      <c r="D3" s="108"/>
      <c r="E3" s="178"/>
      <c r="F3" s="179"/>
      <c r="G3" s="109" t="s">
        <v>498</v>
      </c>
    </row>
    <row r="4" spans="1:7" ht="22.5">
      <c r="A4" s="180" t="s">
        <v>499</v>
      </c>
      <c r="B4" s="129" t="s">
        <v>341</v>
      </c>
      <c r="C4" s="130">
        <v>5794363504.9998217</v>
      </c>
      <c r="D4" s="131"/>
      <c r="E4" s="183" t="s">
        <v>502</v>
      </c>
      <c r="F4" s="129" t="s">
        <v>341</v>
      </c>
      <c r="G4" s="130">
        <v>5794365440.9999723</v>
      </c>
    </row>
    <row r="5" spans="1:7" ht="15">
      <c r="A5" s="181"/>
      <c r="B5" s="132" t="s">
        <v>500</v>
      </c>
      <c r="C5" s="130">
        <v>133672324.00000013</v>
      </c>
      <c r="D5" s="133"/>
      <c r="E5" s="184"/>
      <c r="F5" s="132" t="s">
        <v>503</v>
      </c>
      <c r="G5" s="134">
        <v>430701474.00000399</v>
      </c>
    </row>
    <row r="6" spans="1:7" ht="15">
      <c r="A6" s="181"/>
      <c r="B6" s="132" t="s">
        <v>0</v>
      </c>
      <c r="C6" s="130">
        <v>14266226.000000011</v>
      </c>
      <c r="D6" s="133"/>
      <c r="E6" s="184"/>
      <c r="F6" s="132" t="s">
        <v>504</v>
      </c>
      <c r="G6" s="134">
        <v>81443490.999999985</v>
      </c>
    </row>
    <row r="7" spans="1:7" ht="15">
      <c r="A7" s="181"/>
      <c r="B7" s="130" t="s">
        <v>1</v>
      </c>
      <c r="C7" s="130">
        <f>+SUM(C8:C31)</f>
        <v>1161406415.0000005</v>
      </c>
      <c r="D7" s="133"/>
      <c r="E7" s="184"/>
      <c r="F7" s="132" t="s">
        <v>505</v>
      </c>
      <c r="G7" s="134">
        <v>502446986.00000322</v>
      </c>
    </row>
    <row r="8" spans="1:7" s="15" customFormat="1" ht="14.25" outlineLevel="1">
      <c r="A8" s="181"/>
      <c r="B8" s="138">
        <v>10</v>
      </c>
      <c r="C8" s="138">
        <v>145976363.00000039</v>
      </c>
      <c r="D8" s="18"/>
      <c r="E8" s="184"/>
      <c r="F8" s="132" t="s">
        <v>506</v>
      </c>
      <c r="G8" s="134">
        <v>40419167.000000134</v>
      </c>
    </row>
    <row r="9" spans="1:7" s="15" customFormat="1" ht="14.25" outlineLevel="1">
      <c r="A9" s="181"/>
      <c r="B9" s="138">
        <v>11</v>
      </c>
      <c r="C9" s="138">
        <v>23975007.000000004</v>
      </c>
      <c r="D9" s="18"/>
      <c r="E9" s="184"/>
      <c r="F9" s="132" t="s">
        <v>507</v>
      </c>
      <c r="G9" s="134">
        <v>76120884.999999657</v>
      </c>
    </row>
    <row r="10" spans="1:7" s="15" customFormat="1" ht="14.25" outlineLevel="1">
      <c r="A10" s="181"/>
      <c r="B10" s="138">
        <v>12</v>
      </c>
      <c r="C10" s="138">
        <v>736792</v>
      </c>
      <c r="D10" s="18"/>
      <c r="E10" s="184"/>
      <c r="F10" s="132" t="s">
        <v>508</v>
      </c>
      <c r="G10" s="134">
        <v>192226897.9999997</v>
      </c>
    </row>
    <row r="11" spans="1:7" s="15" customFormat="1" ht="14.25" outlineLevel="1">
      <c r="A11" s="181"/>
      <c r="B11" s="138">
        <v>13</v>
      </c>
      <c r="C11" s="138">
        <v>70228147.999999985</v>
      </c>
      <c r="D11" s="18"/>
      <c r="E11" s="184"/>
      <c r="F11" s="132" t="s">
        <v>509</v>
      </c>
      <c r="G11" s="134">
        <v>76339562.999999985</v>
      </c>
    </row>
    <row r="12" spans="1:7" s="15" customFormat="1" ht="14.25" outlineLevel="1">
      <c r="A12" s="181"/>
      <c r="B12" s="138">
        <v>14</v>
      </c>
      <c r="C12" s="138">
        <v>103557214.99999994</v>
      </c>
      <c r="D12" s="18"/>
      <c r="E12" s="184"/>
      <c r="F12" s="132" t="s">
        <v>510</v>
      </c>
      <c r="G12" s="134">
        <v>293787361.00000173</v>
      </c>
    </row>
    <row r="13" spans="1:7" s="15" customFormat="1" ht="14.25" outlineLevel="1">
      <c r="A13" s="181"/>
      <c r="B13" s="138">
        <v>15</v>
      </c>
      <c r="C13" s="138">
        <v>64649967.000000022</v>
      </c>
      <c r="D13" s="18"/>
      <c r="E13" s="184"/>
      <c r="F13" s="132" t="s">
        <v>511</v>
      </c>
      <c r="G13" s="134">
        <v>56635473.000000127</v>
      </c>
    </row>
    <row r="14" spans="1:7" s="15" customFormat="1" ht="14.25" outlineLevel="1">
      <c r="A14" s="181"/>
      <c r="B14" s="138">
        <v>16</v>
      </c>
      <c r="C14" s="138">
        <v>44054260.999999896</v>
      </c>
      <c r="D14" s="18"/>
      <c r="E14" s="184"/>
      <c r="F14" s="132" t="s">
        <v>512</v>
      </c>
      <c r="G14" s="134">
        <v>270317306.99999994</v>
      </c>
    </row>
    <row r="15" spans="1:7" s="15" customFormat="1" ht="14.25" outlineLevel="1">
      <c r="A15" s="181"/>
      <c r="B15" s="138">
        <v>17</v>
      </c>
      <c r="C15" s="138">
        <v>24480163.999999996</v>
      </c>
      <c r="D15" s="18"/>
      <c r="E15" s="184"/>
      <c r="F15" s="132" t="s">
        <v>513</v>
      </c>
      <c r="G15" s="134">
        <v>1732157279.0000081</v>
      </c>
    </row>
    <row r="16" spans="1:7" s="15" customFormat="1" ht="14.25" outlineLevel="1">
      <c r="A16" s="181"/>
      <c r="B16" s="138">
        <v>18</v>
      </c>
      <c r="C16" s="138">
        <v>18917014.000000004</v>
      </c>
      <c r="D16" s="18"/>
      <c r="E16" s="184"/>
      <c r="F16" s="132" t="s">
        <v>514</v>
      </c>
      <c r="G16" s="134">
        <v>41483368.999999963</v>
      </c>
    </row>
    <row r="17" spans="1:7" s="15" customFormat="1" ht="14.25" outlineLevel="1">
      <c r="A17" s="181"/>
      <c r="B17" s="138">
        <v>19</v>
      </c>
      <c r="C17" s="138">
        <v>2290640.9999999995</v>
      </c>
      <c r="D17" s="18"/>
      <c r="E17" s="184"/>
      <c r="F17" s="132" t="s">
        <v>515</v>
      </c>
      <c r="G17" s="134">
        <v>1123960394.0000019</v>
      </c>
    </row>
    <row r="18" spans="1:7" s="15" customFormat="1" ht="14.25" outlineLevel="1">
      <c r="A18" s="181"/>
      <c r="B18" s="138">
        <v>20</v>
      </c>
      <c r="C18" s="138">
        <v>24173756.999999974</v>
      </c>
      <c r="D18" s="18"/>
      <c r="E18" s="184"/>
      <c r="F18" s="132" t="s">
        <v>516</v>
      </c>
      <c r="G18" s="134">
        <v>204122011.00000069</v>
      </c>
    </row>
    <row r="19" spans="1:7" s="15" customFormat="1" ht="14.25" outlineLevel="1">
      <c r="A19" s="181"/>
      <c r="B19" s="138">
        <v>21</v>
      </c>
      <c r="C19" s="138">
        <v>19776058.999999993</v>
      </c>
      <c r="D19" s="18"/>
      <c r="E19" s="184"/>
      <c r="F19" s="132" t="s">
        <v>517</v>
      </c>
      <c r="G19" s="134">
        <v>312465454.00000119</v>
      </c>
    </row>
    <row r="20" spans="1:7" s="15" customFormat="1" ht="22.5" outlineLevel="1">
      <c r="A20" s="181"/>
      <c r="B20" s="138">
        <v>22</v>
      </c>
      <c r="C20" s="138">
        <v>55086008.000000045</v>
      </c>
      <c r="D20" s="18"/>
      <c r="E20" s="184"/>
      <c r="F20" s="132" t="s">
        <v>518</v>
      </c>
      <c r="G20" s="134">
        <v>119051030.00000015</v>
      </c>
    </row>
    <row r="21" spans="1:7" s="15" customFormat="1" ht="14.25" outlineLevel="1">
      <c r="A21" s="181"/>
      <c r="B21" s="138">
        <v>23</v>
      </c>
      <c r="C21" s="138">
        <v>71087336.000000015</v>
      </c>
      <c r="D21" s="18"/>
      <c r="E21" s="184"/>
      <c r="F21" s="132" t="s">
        <v>519</v>
      </c>
      <c r="G21" s="134">
        <v>65392029.000000007</v>
      </c>
    </row>
    <row r="22" spans="1:7" s="15" customFormat="1" ht="14.25" outlineLevel="1">
      <c r="A22" s="181"/>
      <c r="B22" s="138">
        <v>24</v>
      </c>
      <c r="C22" s="138">
        <v>14990092.000000009</v>
      </c>
      <c r="D22" s="18"/>
      <c r="E22" s="184"/>
      <c r="F22" s="132" t="s">
        <v>520</v>
      </c>
      <c r="G22" s="134">
        <v>175295269.99999911</v>
      </c>
    </row>
    <row r="23" spans="1:7" s="15" customFormat="1" ht="14.25" outlineLevel="1">
      <c r="A23" s="181"/>
      <c r="B23" s="138">
        <v>25</v>
      </c>
      <c r="C23" s="138">
        <v>153367641.00000039</v>
      </c>
      <c r="D23" s="18"/>
      <c r="E23" s="184"/>
      <c r="G23" s="18"/>
    </row>
    <row r="24" spans="1:7" s="15" customFormat="1" ht="14.25" outlineLevel="1">
      <c r="A24" s="181"/>
      <c r="B24" s="138">
        <v>26</v>
      </c>
      <c r="C24" s="138">
        <v>33851793</v>
      </c>
      <c r="D24" s="18"/>
      <c r="E24" s="184"/>
      <c r="G24" s="18"/>
    </row>
    <row r="25" spans="1:7" s="15" customFormat="1" ht="14.25" outlineLevel="1">
      <c r="A25" s="181"/>
      <c r="B25" s="138">
        <v>27</v>
      </c>
      <c r="C25" s="138">
        <v>33788644.999999993</v>
      </c>
      <c r="D25" s="18"/>
      <c r="E25" s="184"/>
      <c r="G25" s="18"/>
    </row>
    <row r="26" spans="1:7" s="15" customFormat="1" ht="14.25" outlineLevel="1">
      <c r="A26" s="181"/>
      <c r="B26" s="138">
        <v>28</v>
      </c>
      <c r="C26" s="138">
        <v>44914473.000000037</v>
      </c>
      <c r="D26" s="18"/>
      <c r="E26" s="184"/>
      <c r="G26" s="18"/>
    </row>
    <row r="27" spans="1:7" s="15" customFormat="1" ht="14.25" outlineLevel="1">
      <c r="A27" s="181"/>
      <c r="B27" s="138">
        <v>29</v>
      </c>
      <c r="C27" s="138">
        <v>70253119.99999997</v>
      </c>
      <c r="D27" s="18"/>
      <c r="E27" s="184"/>
      <c r="G27" s="18"/>
    </row>
    <row r="28" spans="1:7" s="15" customFormat="1" ht="14.25" outlineLevel="1">
      <c r="A28" s="181"/>
      <c r="B28" s="138">
        <v>30</v>
      </c>
      <c r="C28" s="138">
        <v>14975621.000000006</v>
      </c>
      <c r="D28" s="18"/>
      <c r="E28" s="184"/>
      <c r="G28" s="18"/>
    </row>
    <row r="29" spans="1:7" s="15" customFormat="1" ht="14.25" outlineLevel="1">
      <c r="A29" s="181"/>
      <c r="B29" s="138">
        <v>31</v>
      </c>
      <c r="C29" s="138">
        <v>54937088.999999985</v>
      </c>
      <c r="D29" s="18"/>
      <c r="E29" s="184"/>
      <c r="G29" s="18"/>
    </row>
    <row r="30" spans="1:7" s="15" customFormat="1" ht="14.25" outlineLevel="1">
      <c r="A30" s="181"/>
      <c r="B30" s="138">
        <v>32</v>
      </c>
      <c r="C30" s="138">
        <v>26856969.000000011</v>
      </c>
      <c r="D30" s="18"/>
      <c r="E30" s="184"/>
      <c r="G30" s="18"/>
    </row>
    <row r="31" spans="1:7" s="15" customFormat="1" ht="14.25" outlineLevel="1">
      <c r="A31" s="181"/>
      <c r="B31" s="138">
        <v>33</v>
      </c>
      <c r="C31" s="138">
        <v>44482240.000000089</v>
      </c>
      <c r="D31" s="18"/>
      <c r="E31" s="184"/>
      <c r="G31" s="18"/>
    </row>
    <row r="32" spans="1:7" ht="15">
      <c r="A32" s="181"/>
      <c r="B32" s="132" t="s">
        <v>2</v>
      </c>
      <c r="C32" s="130">
        <v>11996543.999999987</v>
      </c>
      <c r="D32" s="133"/>
      <c r="E32" s="184"/>
    </row>
    <row r="33" spans="1:5" ht="15">
      <c r="A33" s="181"/>
      <c r="B33" s="132" t="s">
        <v>3</v>
      </c>
      <c r="C33" s="130">
        <v>54306457.99999994</v>
      </c>
      <c r="D33" s="133"/>
      <c r="E33" s="184"/>
    </row>
    <row r="34" spans="1:5" ht="15">
      <c r="A34" s="181"/>
      <c r="B34" s="132" t="s">
        <v>4</v>
      </c>
      <c r="C34" s="130">
        <v>507967764.9999994</v>
      </c>
      <c r="D34" s="133"/>
      <c r="E34" s="184"/>
    </row>
    <row r="35" spans="1:5" ht="15">
      <c r="A35" s="181"/>
      <c r="B35" s="132" t="s">
        <v>5</v>
      </c>
      <c r="C35" s="130">
        <v>1032518237.0000023</v>
      </c>
      <c r="D35" s="133"/>
      <c r="E35" s="184"/>
    </row>
    <row r="36" spans="1:5" ht="15">
      <c r="A36" s="181"/>
      <c r="B36" s="132" t="s">
        <v>6</v>
      </c>
      <c r="C36" s="130">
        <v>279482335.00000006</v>
      </c>
      <c r="D36" s="133"/>
      <c r="E36" s="184"/>
    </row>
    <row r="37" spans="1:5" ht="15">
      <c r="A37" s="181"/>
      <c r="B37" s="132" t="s">
        <v>7</v>
      </c>
      <c r="C37" s="130">
        <v>470488123.00000179</v>
      </c>
      <c r="D37" s="133"/>
      <c r="E37" s="184"/>
    </row>
    <row r="38" spans="1:5" ht="15">
      <c r="A38" s="181"/>
      <c r="B38" s="132" t="s">
        <v>8</v>
      </c>
      <c r="C38" s="130">
        <v>232364728.00000033</v>
      </c>
      <c r="D38" s="133"/>
      <c r="E38" s="184"/>
    </row>
    <row r="39" spans="1:5" ht="15">
      <c r="A39" s="181"/>
      <c r="B39" s="132" t="s">
        <v>9</v>
      </c>
      <c r="C39" s="130">
        <v>128275128.00000027</v>
      </c>
      <c r="D39" s="133"/>
      <c r="E39" s="184"/>
    </row>
    <row r="40" spans="1:5" ht="15">
      <c r="A40" s="181"/>
      <c r="B40" s="132" t="s">
        <v>10</v>
      </c>
      <c r="C40" s="130">
        <v>58847116.999999821</v>
      </c>
      <c r="D40" s="133"/>
      <c r="E40" s="184"/>
    </row>
    <row r="41" spans="1:5" ht="15">
      <c r="A41" s="181"/>
      <c r="B41" s="132" t="s">
        <v>11</v>
      </c>
      <c r="C41" s="130">
        <v>338115683.00000173</v>
      </c>
      <c r="D41" s="133"/>
      <c r="E41" s="184"/>
    </row>
    <row r="42" spans="1:5" ht="15">
      <c r="A42" s="181"/>
      <c r="B42" s="132" t="s">
        <v>12</v>
      </c>
      <c r="C42" s="130">
        <v>460891708.99999917</v>
      </c>
      <c r="D42" s="133"/>
      <c r="E42" s="184"/>
    </row>
    <row r="43" spans="1:5" ht="15">
      <c r="A43" s="181"/>
      <c r="B43" s="132" t="s">
        <v>13</v>
      </c>
      <c r="C43" s="130">
        <v>33448438.999999996</v>
      </c>
      <c r="D43" s="133"/>
      <c r="E43" s="184"/>
    </row>
    <row r="44" spans="1:5" ht="15">
      <c r="A44" s="181"/>
      <c r="B44" s="132" t="s">
        <v>14</v>
      </c>
      <c r="C44" s="130">
        <v>122462830</v>
      </c>
      <c r="D44" s="133"/>
      <c r="E44" s="184"/>
    </row>
    <row r="45" spans="1:5" ht="15">
      <c r="A45" s="181"/>
      <c r="B45" s="132" t="s">
        <v>15</v>
      </c>
      <c r="C45" s="130">
        <v>586418503.00000024</v>
      </c>
      <c r="D45" s="133"/>
      <c r="E45" s="184"/>
    </row>
    <row r="46" spans="1:5" ht="15">
      <c r="A46" s="181"/>
      <c r="B46" s="132" t="s">
        <v>16</v>
      </c>
      <c r="C46" s="130">
        <v>61790762.000000253</v>
      </c>
      <c r="D46" s="135"/>
      <c r="E46" s="185"/>
    </row>
    <row r="47" spans="1:5" ht="15">
      <c r="A47" s="181"/>
      <c r="B47" s="132" t="s">
        <v>17</v>
      </c>
      <c r="C47" s="130">
        <v>105184632.00000001</v>
      </c>
      <c r="D47" s="133"/>
    </row>
    <row r="48" spans="1:5" ht="15">
      <c r="A48" s="182"/>
      <c r="B48" s="136" t="s">
        <v>18</v>
      </c>
      <c r="C48" s="130">
        <v>459226.99999999988</v>
      </c>
      <c r="D48" s="137"/>
    </row>
  </sheetData>
  <mergeCells count="4">
    <mergeCell ref="A2:B3"/>
    <mergeCell ref="A4:A48"/>
    <mergeCell ref="E2:F3"/>
    <mergeCell ref="E4:E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D3F5"/>
    <pageSetUpPr fitToPage="1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2" style="15" customWidth="1"/>
    <col min="5" max="5" width="13.7109375" style="15" customWidth="1"/>
    <col min="6" max="6" width="11.85546875" style="15" customWidth="1"/>
    <col min="7" max="8" width="10.42578125" style="15" bestFit="1" customWidth="1"/>
    <col min="9" max="16384" width="9.140625" style="15"/>
  </cols>
  <sheetData>
    <row r="2" spans="2:10" ht="15">
      <c r="F2" s="14"/>
      <c r="G2" s="14"/>
      <c r="H2" s="14" t="s">
        <v>66</v>
      </c>
    </row>
    <row r="3" spans="2:10" ht="20.25" customHeight="1">
      <c r="B3" s="145" t="s">
        <v>72</v>
      </c>
      <c r="C3" s="145"/>
      <c r="D3" s="145"/>
      <c r="E3" s="145"/>
      <c r="F3" s="145"/>
      <c r="G3" s="145"/>
      <c r="H3" s="145"/>
    </row>
    <row r="4" spans="2:10" ht="3" customHeight="1"/>
    <row r="5" spans="2:10">
      <c r="B5" s="147">
        <v>2024</v>
      </c>
      <c r="C5" s="147"/>
      <c r="D5" s="147"/>
      <c r="E5" s="147"/>
      <c r="F5" s="147"/>
      <c r="G5" s="147"/>
      <c r="H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0" ht="3" customHeight="1"/>
    <row r="8" spans="2:10" ht="23.25" customHeight="1">
      <c r="B8" s="144" t="s">
        <v>38</v>
      </c>
      <c r="C8" s="144"/>
      <c r="D8" s="149" t="s">
        <v>67</v>
      </c>
      <c r="E8" s="152"/>
      <c r="F8" s="152"/>
      <c r="G8" s="152"/>
      <c r="H8" s="152"/>
    </row>
    <row r="9" spans="2:10" ht="3.75" customHeight="1">
      <c r="B9" s="144"/>
      <c r="C9" s="144"/>
      <c r="D9" s="86"/>
    </row>
    <row r="10" spans="2:10" ht="21" customHeight="1">
      <c r="B10" s="144"/>
      <c r="C10" s="144"/>
      <c r="D10" s="87" t="s">
        <v>19</v>
      </c>
      <c r="E10" s="85" t="s">
        <v>68</v>
      </c>
      <c r="F10" s="23" t="s">
        <v>69</v>
      </c>
      <c r="G10" s="85" t="s">
        <v>70</v>
      </c>
      <c r="H10" s="23" t="s">
        <v>71</v>
      </c>
    </row>
    <row r="11" spans="2:10" ht="3.75" customHeight="1">
      <c r="B11" s="17"/>
      <c r="C11" s="17"/>
      <c r="D11" s="17"/>
      <c r="E11" s="17"/>
      <c r="F11" s="17"/>
      <c r="G11" s="17"/>
      <c r="H11" s="17"/>
    </row>
    <row r="12" spans="2:10" ht="17.25" customHeight="1">
      <c r="C12" s="5" t="s">
        <v>19</v>
      </c>
      <c r="D12" s="6">
        <f>+E12+F12+G12+H12</f>
        <v>295403</v>
      </c>
      <c r="E12" s="37">
        <v>90231</v>
      </c>
      <c r="F12" s="37">
        <v>3883</v>
      </c>
      <c r="G12" s="37">
        <v>15268</v>
      </c>
      <c r="H12" s="37">
        <v>186021</v>
      </c>
      <c r="I12" s="22"/>
      <c r="J12" s="102"/>
    </row>
    <row r="13" spans="2:10" ht="16.5" customHeight="1">
      <c r="B13" s="7" t="s">
        <v>20</v>
      </c>
      <c r="C13" s="8" t="s">
        <v>26</v>
      </c>
      <c r="D13" s="6">
        <f t="shared" ref="D13:D56" si="0">+E13+F13+G13+H13</f>
        <v>12318</v>
      </c>
      <c r="E13" s="37">
        <v>5094</v>
      </c>
      <c r="F13" s="37">
        <v>155</v>
      </c>
      <c r="G13" s="38">
        <v>707</v>
      </c>
      <c r="H13" s="38">
        <v>6362</v>
      </c>
      <c r="I13" s="22"/>
      <c r="J13" s="61"/>
    </row>
    <row r="14" spans="2:10" ht="16.5" customHeight="1">
      <c r="B14" s="7" t="s">
        <v>0</v>
      </c>
      <c r="C14" s="8" t="s">
        <v>21</v>
      </c>
      <c r="D14" s="6">
        <f t="shared" si="0"/>
        <v>621</v>
      </c>
      <c r="E14" s="37">
        <v>70</v>
      </c>
      <c r="F14" s="37">
        <v>9</v>
      </c>
      <c r="G14" s="38">
        <v>29</v>
      </c>
      <c r="H14" s="38">
        <v>513</v>
      </c>
      <c r="I14" s="22"/>
      <c r="J14" s="61"/>
    </row>
    <row r="15" spans="2:10" ht="16.5" customHeight="1">
      <c r="B15" s="7" t="s">
        <v>1</v>
      </c>
      <c r="C15" s="8" t="s">
        <v>22</v>
      </c>
      <c r="D15" s="6">
        <f t="shared" si="0"/>
        <v>30282</v>
      </c>
      <c r="E15" s="38">
        <f>+SUM(E16:E39)</f>
        <v>6318</v>
      </c>
      <c r="F15" s="38">
        <f>+SUM(F16:F39)</f>
        <v>343</v>
      </c>
      <c r="G15" s="38">
        <f>+SUM(G16:G39)</f>
        <v>949</v>
      </c>
      <c r="H15" s="38">
        <f>+SUM(H16:H39)</f>
        <v>22672</v>
      </c>
      <c r="I15" s="22"/>
      <c r="J15" s="61"/>
    </row>
    <row r="16" spans="2:10" hidden="1" outlineLevel="1">
      <c r="B16" s="116">
        <v>10</v>
      </c>
      <c r="C16" s="117" t="s">
        <v>523</v>
      </c>
      <c r="D16" s="118">
        <f t="shared" si="0"/>
        <v>4740</v>
      </c>
      <c r="E16" s="119">
        <v>911</v>
      </c>
      <c r="F16" s="119">
        <v>122</v>
      </c>
      <c r="G16" s="119">
        <v>175</v>
      </c>
      <c r="H16" s="119">
        <v>3532</v>
      </c>
    </row>
    <row r="17" spans="2:8" hidden="1" outlineLevel="1">
      <c r="B17" s="116">
        <v>11</v>
      </c>
      <c r="C17" s="117" t="s">
        <v>524</v>
      </c>
      <c r="D17" s="118">
        <f t="shared" si="0"/>
        <v>768</v>
      </c>
      <c r="E17" s="119">
        <v>140</v>
      </c>
      <c r="F17" s="119">
        <v>8</v>
      </c>
      <c r="G17" s="119">
        <v>30</v>
      </c>
      <c r="H17" s="119">
        <v>590</v>
      </c>
    </row>
    <row r="18" spans="2:8" hidden="1" outlineLevel="1">
      <c r="B18" s="116">
        <v>12</v>
      </c>
      <c r="C18" s="117" t="s">
        <v>525</v>
      </c>
      <c r="D18" s="118">
        <f t="shared" si="0"/>
        <v>1</v>
      </c>
      <c r="E18" s="119">
        <v>0</v>
      </c>
      <c r="F18" s="119">
        <v>0</v>
      </c>
      <c r="G18" s="119">
        <v>0</v>
      </c>
      <c r="H18" s="119">
        <v>1</v>
      </c>
    </row>
    <row r="19" spans="2:8" hidden="1" outlineLevel="1">
      <c r="B19" s="116">
        <v>13</v>
      </c>
      <c r="C19" s="117" t="s">
        <v>526</v>
      </c>
      <c r="D19" s="118">
        <f t="shared" si="0"/>
        <v>1345</v>
      </c>
      <c r="E19" s="119">
        <v>284</v>
      </c>
      <c r="F19" s="119">
        <v>12</v>
      </c>
      <c r="G19" s="119">
        <v>28</v>
      </c>
      <c r="H19" s="119">
        <v>1021</v>
      </c>
    </row>
    <row r="20" spans="2:8" hidden="1" outlineLevel="1">
      <c r="B20" s="116">
        <v>14</v>
      </c>
      <c r="C20" s="117" t="s">
        <v>527</v>
      </c>
      <c r="D20" s="118">
        <f t="shared" si="0"/>
        <v>2671</v>
      </c>
      <c r="E20" s="119">
        <v>795</v>
      </c>
      <c r="F20" s="119">
        <v>22</v>
      </c>
      <c r="G20" s="119">
        <v>50</v>
      </c>
      <c r="H20" s="119">
        <v>1804</v>
      </c>
    </row>
    <row r="21" spans="2:8" hidden="1" outlineLevel="1">
      <c r="B21" s="116">
        <v>15</v>
      </c>
      <c r="C21" s="117" t="s">
        <v>528</v>
      </c>
      <c r="D21" s="118">
        <f t="shared" si="0"/>
        <v>1200</v>
      </c>
      <c r="E21" s="119">
        <v>280</v>
      </c>
      <c r="F21" s="119">
        <v>5</v>
      </c>
      <c r="G21" s="119">
        <v>16</v>
      </c>
      <c r="H21" s="119">
        <v>899</v>
      </c>
    </row>
    <row r="22" spans="2:8" hidden="1" outlineLevel="1">
      <c r="B22" s="116">
        <v>16</v>
      </c>
      <c r="C22" s="117" t="s">
        <v>529</v>
      </c>
      <c r="D22" s="118">
        <f t="shared" si="0"/>
        <v>1865</v>
      </c>
      <c r="E22" s="119">
        <v>340</v>
      </c>
      <c r="F22" s="119">
        <v>23</v>
      </c>
      <c r="G22" s="119">
        <v>60</v>
      </c>
      <c r="H22" s="119">
        <v>1442</v>
      </c>
    </row>
    <row r="23" spans="2:8" hidden="1" outlineLevel="1">
      <c r="B23" s="116">
        <v>17</v>
      </c>
      <c r="C23" s="117" t="s">
        <v>530</v>
      </c>
      <c r="D23" s="118">
        <f t="shared" si="0"/>
        <v>348</v>
      </c>
      <c r="E23" s="119">
        <v>44</v>
      </c>
      <c r="F23" s="119">
        <v>1</v>
      </c>
      <c r="G23" s="119">
        <v>2</v>
      </c>
      <c r="H23" s="119">
        <v>301</v>
      </c>
    </row>
    <row r="24" spans="2:8" hidden="1" outlineLevel="1">
      <c r="B24" s="116">
        <v>18</v>
      </c>
      <c r="C24" s="117" t="s">
        <v>531</v>
      </c>
      <c r="D24" s="118">
        <f t="shared" si="0"/>
        <v>981</v>
      </c>
      <c r="E24" s="119">
        <v>249</v>
      </c>
      <c r="F24" s="119">
        <v>8</v>
      </c>
      <c r="G24" s="119">
        <v>29</v>
      </c>
      <c r="H24" s="119">
        <v>695</v>
      </c>
    </row>
    <row r="25" spans="2:8" hidden="1" outlineLevel="1">
      <c r="B25" s="116">
        <v>19</v>
      </c>
      <c r="C25" s="117" t="s">
        <v>532</v>
      </c>
      <c r="D25" s="118">
        <f t="shared" si="0"/>
        <v>19</v>
      </c>
      <c r="E25" s="119">
        <v>2</v>
      </c>
      <c r="F25" s="119">
        <v>0</v>
      </c>
      <c r="G25" s="119">
        <v>0</v>
      </c>
      <c r="H25" s="119">
        <v>17</v>
      </c>
    </row>
    <row r="26" spans="2:8" hidden="1" outlineLevel="1">
      <c r="B26" s="116">
        <v>20</v>
      </c>
      <c r="C26" s="117" t="s">
        <v>533</v>
      </c>
      <c r="D26" s="118">
        <f t="shared" si="0"/>
        <v>639</v>
      </c>
      <c r="E26" s="119">
        <v>72</v>
      </c>
      <c r="F26" s="119">
        <v>5</v>
      </c>
      <c r="G26" s="119">
        <v>22</v>
      </c>
      <c r="H26" s="119">
        <v>540</v>
      </c>
    </row>
    <row r="27" spans="2:8" hidden="1" outlineLevel="1">
      <c r="B27" s="116">
        <v>21</v>
      </c>
      <c r="C27" s="117" t="s">
        <v>534</v>
      </c>
      <c r="D27" s="118">
        <f t="shared" si="0"/>
        <v>129</v>
      </c>
      <c r="E27" s="119">
        <v>20</v>
      </c>
      <c r="F27" s="119">
        <v>0</v>
      </c>
      <c r="G27" s="119">
        <v>4</v>
      </c>
      <c r="H27" s="119">
        <v>105</v>
      </c>
    </row>
    <row r="28" spans="2:8" hidden="1" outlineLevel="1">
      <c r="B28" s="116">
        <v>22</v>
      </c>
      <c r="C28" s="117" t="s">
        <v>535</v>
      </c>
      <c r="D28" s="118">
        <f t="shared" si="0"/>
        <v>773</v>
      </c>
      <c r="E28" s="119">
        <v>82</v>
      </c>
      <c r="F28" s="119">
        <v>5</v>
      </c>
      <c r="G28" s="119">
        <v>18</v>
      </c>
      <c r="H28" s="119">
        <v>668</v>
      </c>
    </row>
    <row r="29" spans="2:8" hidden="1" outlineLevel="1">
      <c r="B29" s="116">
        <v>23</v>
      </c>
      <c r="C29" s="117" t="s">
        <v>536</v>
      </c>
      <c r="D29" s="118">
        <f t="shared" si="0"/>
        <v>1991</v>
      </c>
      <c r="E29" s="119">
        <v>327</v>
      </c>
      <c r="F29" s="119">
        <v>18</v>
      </c>
      <c r="G29" s="119">
        <v>44</v>
      </c>
      <c r="H29" s="119">
        <v>1602</v>
      </c>
    </row>
    <row r="30" spans="2:8" hidden="1" outlineLevel="1">
      <c r="B30" s="116">
        <v>24</v>
      </c>
      <c r="C30" s="117" t="s">
        <v>537</v>
      </c>
      <c r="D30" s="118">
        <f t="shared" si="0"/>
        <v>229</v>
      </c>
      <c r="E30" s="119">
        <v>31</v>
      </c>
      <c r="F30" s="119">
        <v>1</v>
      </c>
      <c r="G30" s="119">
        <v>6</v>
      </c>
      <c r="H30" s="119">
        <v>191</v>
      </c>
    </row>
    <row r="31" spans="2:8" hidden="1" outlineLevel="1">
      <c r="B31" s="116">
        <v>25</v>
      </c>
      <c r="C31" s="117" t="s">
        <v>538</v>
      </c>
      <c r="D31" s="118">
        <f t="shared" si="0"/>
        <v>5683</v>
      </c>
      <c r="E31" s="119">
        <v>1053</v>
      </c>
      <c r="F31" s="119">
        <v>58</v>
      </c>
      <c r="G31" s="119">
        <v>230</v>
      </c>
      <c r="H31" s="119">
        <v>4342</v>
      </c>
    </row>
    <row r="32" spans="2:8" hidden="1" outlineLevel="1">
      <c r="B32" s="116">
        <v>26</v>
      </c>
      <c r="C32" s="117" t="s">
        <v>539</v>
      </c>
      <c r="D32" s="118">
        <f t="shared" si="0"/>
        <v>178</v>
      </c>
      <c r="E32" s="119">
        <v>31</v>
      </c>
      <c r="F32" s="119">
        <v>3</v>
      </c>
      <c r="G32" s="119">
        <v>3</v>
      </c>
      <c r="H32" s="119">
        <v>141</v>
      </c>
    </row>
    <row r="33" spans="2:10" hidden="1" outlineLevel="1">
      <c r="B33" s="116">
        <v>27</v>
      </c>
      <c r="C33" s="117" t="s">
        <v>540</v>
      </c>
      <c r="D33" s="118">
        <f t="shared" si="0"/>
        <v>343</v>
      </c>
      <c r="E33" s="119">
        <v>44</v>
      </c>
      <c r="F33" s="119">
        <v>2</v>
      </c>
      <c r="G33" s="119">
        <v>12</v>
      </c>
      <c r="H33" s="119">
        <v>285</v>
      </c>
    </row>
    <row r="34" spans="2:10" hidden="1" outlineLevel="1">
      <c r="B34" s="116">
        <v>28</v>
      </c>
      <c r="C34" s="117" t="s">
        <v>541</v>
      </c>
      <c r="D34" s="118">
        <f t="shared" si="0"/>
        <v>956</v>
      </c>
      <c r="E34" s="119">
        <v>119</v>
      </c>
      <c r="F34" s="119">
        <v>9</v>
      </c>
      <c r="G34" s="119">
        <v>28</v>
      </c>
      <c r="H34" s="119">
        <v>800</v>
      </c>
    </row>
    <row r="35" spans="2:10" hidden="1" outlineLevel="1">
      <c r="B35" s="116">
        <v>29</v>
      </c>
      <c r="C35" s="117" t="s">
        <v>542</v>
      </c>
      <c r="D35" s="118">
        <f t="shared" si="0"/>
        <v>358</v>
      </c>
      <c r="E35" s="119">
        <v>47</v>
      </c>
      <c r="F35" s="119">
        <v>1</v>
      </c>
      <c r="G35" s="119">
        <v>4</v>
      </c>
      <c r="H35" s="119">
        <v>306</v>
      </c>
    </row>
    <row r="36" spans="2:10" hidden="1" outlineLevel="1">
      <c r="B36" s="116">
        <v>30</v>
      </c>
      <c r="C36" s="117" t="s">
        <v>543</v>
      </c>
      <c r="D36" s="118">
        <f t="shared" si="0"/>
        <v>162</v>
      </c>
      <c r="E36" s="119">
        <v>25</v>
      </c>
      <c r="F36" s="119">
        <v>2</v>
      </c>
      <c r="G36" s="119">
        <v>11</v>
      </c>
      <c r="H36" s="119">
        <v>124</v>
      </c>
    </row>
    <row r="37" spans="2:10" hidden="1" outlineLevel="1">
      <c r="B37" s="116">
        <v>31</v>
      </c>
      <c r="C37" s="117" t="s">
        <v>544</v>
      </c>
      <c r="D37" s="118">
        <f t="shared" si="0"/>
        <v>2175</v>
      </c>
      <c r="E37" s="119">
        <v>715</v>
      </c>
      <c r="F37" s="119">
        <v>13</v>
      </c>
      <c r="G37" s="119">
        <v>45</v>
      </c>
      <c r="H37" s="119">
        <v>1402</v>
      </c>
    </row>
    <row r="38" spans="2:10" hidden="1" outlineLevel="1">
      <c r="B38" s="116">
        <v>32</v>
      </c>
      <c r="C38" s="117" t="s">
        <v>545</v>
      </c>
      <c r="D38" s="118">
        <f t="shared" si="0"/>
        <v>965</v>
      </c>
      <c r="E38" s="119">
        <v>257</v>
      </c>
      <c r="F38" s="119">
        <v>12</v>
      </c>
      <c r="G38" s="119">
        <v>33</v>
      </c>
      <c r="H38" s="119">
        <v>663</v>
      </c>
    </row>
    <row r="39" spans="2:10" hidden="1" outlineLevel="1">
      <c r="B39" s="116">
        <v>33</v>
      </c>
      <c r="C39" s="117" t="s">
        <v>546</v>
      </c>
      <c r="D39" s="118">
        <f t="shared" si="0"/>
        <v>1763</v>
      </c>
      <c r="E39" s="119">
        <v>450</v>
      </c>
      <c r="F39" s="119">
        <v>13</v>
      </c>
      <c r="G39" s="119">
        <v>99</v>
      </c>
      <c r="H39" s="119">
        <v>1201</v>
      </c>
    </row>
    <row r="40" spans="2:10" ht="16.5" customHeight="1" collapsed="1">
      <c r="B40" s="7" t="s">
        <v>2</v>
      </c>
      <c r="C40" s="8" t="s">
        <v>28</v>
      </c>
      <c r="D40" s="6">
        <f t="shared" si="0"/>
        <v>415</v>
      </c>
      <c r="E40" s="38">
        <v>57</v>
      </c>
      <c r="F40" s="38">
        <v>7</v>
      </c>
      <c r="G40" s="38">
        <v>18</v>
      </c>
      <c r="H40" s="38">
        <v>333</v>
      </c>
      <c r="I40" s="22"/>
      <c r="J40" s="61"/>
    </row>
    <row r="41" spans="2:10" ht="16.5" customHeight="1">
      <c r="B41" s="7" t="s">
        <v>3</v>
      </c>
      <c r="C41" s="8" t="s">
        <v>27</v>
      </c>
      <c r="D41" s="6">
        <f t="shared" si="0"/>
        <v>1246</v>
      </c>
      <c r="E41" s="38">
        <v>82</v>
      </c>
      <c r="F41" s="38">
        <v>6</v>
      </c>
      <c r="G41" s="38">
        <v>29</v>
      </c>
      <c r="H41" s="38">
        <v>1129</v>
      </c>
      <c r="I41" s="22"/>
      <c r="J41" s="61"/>
    </row>
    <row r="42" spans="2:10" ht="16.5" customHeight="1">
      <c r="B42" s="7" t="s">
        <v>4</v>
      </c>
      <c r="C42" s="8" t="s">
        <v>23</v>
      </c>
      <c r="D42" s="6">
        <f t="shared" si="0"/>
        <v>30898</v>
      </c>
      <c r="E42" s="38">
        <v>9524</v>
      </c>
      <c r="F42" s="38">
        <v>259</v>
      </c>
      <c r="G42" s="38">
        <v>3994</v>
      </c>
      <c r="H42" s="38">
        <v>17121</v>
      </c>
      <c r="I42" s="22"/>
      <c r="J42" s="61"/>
    </row>
    <row r="43" spans="2:10" ht="16.5" customHeight="1">
      <c r="B43" s="7" t="s">
        <v>5</v>
      </c>
      <c r="C43" s="9" t="s">
        <v>455</v>
      </c>
      <c r="D43" s="6">
        <f t="shared" si="0"/>
        <v>78022</v>
      </c>
      <c r="E43" s="38">
        <v>19643</v>
      </c>
      <c r="F43" s="38">
        <v>1189</v>
      </c>
      <c r="G43" s="38">
        <v>2624</v>
      </c>
      <c r="H43" s="38">
        <v>54566</v>
      </c>
      <c r="I43" s="22"/>
      <c r="J43" s="61"/>
    </row>
    <row r="44" spans="2:10" ht="16.5" customHeight="1">
      <c r="B44" s="7" t="s">
        <v>6</v>
      </c>
      <c r="C44" s="9" t="s">
        <v>24</v>
      </c>
      <c r="D44" s="6">
        <f t="shared" si="0"/>
        <v>10912</v>
      </c>
      <c r="E44" s="38">
        <v>4138</v>
      </c>
      <c r="F44" s="38">
        <v>75</v>
      </c>
      <c r="G44" s="38">
        <v>1040</v>
      </c>
      <c r="H44" s="38">
        <v>5659</v>
      </c>
      <c r="I44" s="22"/>
      <c r="J44" s="61"/>
    </row>
    <row r="45" spans="2:10" ht="16.5" customHeight="1">
      <c r="B45" s="7" t="s">
        <v>7</v>
      </c>
      <c r="C45" s="9" t="s">
        <v>31</v>
      </c>
      <c r="D45" s="6">
        <f t="shared" si="0"/>
        <v>34394</v>
      </c>
      <c r="E45" s="38">
        <v>11527</v>
      </c>
      <c r="F45" s="38">
        <v>852</v>
      </c>
      <c r="G45" s="38">
        <v>1216</v>
      </c>
      <c r="H45" s="38">
        <v>20799</v>
      </c>
      <c r="I45" s="22"/>
      <c r="J45" s="61"/>
    </row>
    <row r="46" spans="2:10" ht="16.5" customHeight="1">
      <c r="B46" s="7" t="s">
        <v>8</v>
      </c>
      <c r="C46" s="9" t="s">
        <v>456</v>
      </c>
      <c r="D46" s="6">
        <f t="shared" si="0"/>
        <v>6822</v>
      </c>
      <c r="E46" s="38">
        <v>2880</v>
      </c>
      <c r="F46" s="38">
        <v>42</v>
      </c>
      <c r="G46" s="38">
        <v>385</v>
      </c>
      <c r="H46" s="38">
        <v>3515</v>
      </c>
      <c r="I46" s="22"/>
      <c r="J46" s="61"/>
    </row>
    <row r="47" spans="2:10" ht="16.5" customHeight="1">
      <c r="B47" s="7" t="s">
        <v>9</v>
      </c>
      <c r="C47" s="9" t="s">
        <v>29</v>
      </c>
      <c r="D47" s="6">
        <f t="shared" si="0"/>
        <v>7235</v>
      </c>
      <c r="E47" s="38">
        <v>1151</v>
      </c>
      <c r="F47" s="38">
        <v>46</v>
      </c>
      <c r="G47" s="38">
        <v>176</v>
      </c>
      <c r="H47" s="38">
        <v>5862</v>
      </c>
      <c r="I47" s="22"/>
      <c r="J47" s="61"/>
    </row>
    <row r="48" spans="2:10" ht="16.5" customHeight="1">
      <c r="B48" s="7" t="s">
        <v>10</v>
      </c>
      <c r="C48" s="9" t="s">
        <v>30</v>
      </c>
      <c r="D48" s="6">
        <f t="shared" si="0"/>
        <v>9529</v>
      </c>
      <c r="E48" s="38">
        <v>5240</v>
      </c>
      <c r="F48" s="38">
        <v>82</v>
      </c>
      <c r="G48" s="38">
        <v>500</v>
      </c>
      <c r="H48" s="38">
        <v>3707</v>
      </c>
      <c r="I48" s="22"/>
      <c r="J48" s="61"/>
    </row>
    <row r="49" spans="2:10" ht="16.5" customHeight="1">
      <c r="B49" s="7" t="s">
        <v>11</v>
      </c>
      <c r="C49" s="9" t="s">
        <v>32</v>
      </c>
      <c r="D49" s="6">
        <f t="shared" si="0"/>
        <v>23207</v>
      </c>
      <c r="E49" s="38">
        <v>9305</v>
      </c>
      <c r="F49" s="38">
        <v>222</v>
      </c>
      <c r="G49" s="38">
        <v>1313</v>
      </c>
      <c r="H49" s="38">
        <v>12367</v>
      </c>
      <c r="I49" s="22"/>
      <c r="J49" s="61"/>
    </row>
    <row r="50" spans="2:10" ht="16.5" customHeight="1">
      <c r="B50" s="7" t="s">
        <v>12</v>
      </c>
      <c r="C50" s="9" t="s">
        <v>457</v>
      </c>
      <c r="D50" s="6">
        <f t="shared" si="0"/>
        <v>9344</v>
      </c>
      <c r="E50" s="38">
        <v>3274</v>
      </c>
      <c r="F50" s="38">
        <v>80</v>
      </c>
      <c r="G50" s="38">
        <v>710</v>
      </c>
      <c r="H50" s="38">
        <v>5280</v>
      </c>
      <c r="I50" s="22"/>
      <c r="J50" s="61"/>
    </row>
    <row r="51" spans="2:10" ht="16.5" customHeight="1">
      <c r="B51" s="7" t="s">
        <v>13</v>
      </c>
      <c r="C51" s="9" t="s">
        <v>33</v>
      </c>
      <c r="D51" s="6">
        <f t="shared" si="0"/>
        <v>746</v>
      </c>
      <c r="E51" s="38">
        <v>121</v>
      </c>
      <c r="F51" s="38">
        <v>10</v>
      </c>
      <c r="G51" s="38">
        <v>45</v>
      </c>
      <c r="H51" s="38">
        <v>570</v>
      </c>
      <c r="I51" s="22"/>
      <c r="J51" s="61"/>
    </row>
    <row r="52" spans="2:10" ht="16.5" customHeight="1">
      <c r="B52" s="7" t="s">
        <v>14</v>
      </c>
      <c r="C52" s="9" t="s">
        <v>25</v>
      </c>
      <c r="D52" s="6">
        <f t="shared" si="0"/>
        <v>4371</v>
      </c>
      <c r="E52" s="38">
        <v>1046</v>
      </c>
      <c r="F52" s="38">
        <v>57</v>
      </c>
      <c r="G52" s="38">
        <v>165</v>
      </c>
      <c r="H52" s="38">
        <v>3103</v>
      </c>
      <c r="I52" s="22"/>
      <c r="J52" s="61"/>
    </row>
    <row r="53" spans="2:10" ht="16.5" customHeight="1">
      <c r="B53" s="7" t="s">
        <v>15</v>
      </c>
      <c r="C53" s="9" t="s">
        <v>34</v>
      </c>
      <c r="D53" s="6">
        <f t="shared" si="0"/>
        <v>18594</v>
      </c>
      <c r="E53" s="38">
        <v>4756</v>
      </c>
      <c r="F53" s="38">
        <v>227</v>
      </c>
      <c r="G53" s="38">
        <v>724</v>
      </c>
      <c r="H53" s="38">
        <v>12887</v>
      </c>
      <c r="I53" s="22"/>
      <c r="J53" s="61"/>
    </row>
    <row r="54" spans="2:10" ht="16.5" customHeight="1">
      <c r="B54" s="7" t="s">
        <v>16</v>
      </c>
      <c r="C54" s="9" t="s">
        <v>35</v>
      </c>
      <c r="D54" s="6">
        <f t="shared" si="0"/>
        <v>4446</v>
      </c>
      <c r="E54" s="38">
        <v>1960</v>
      </c>
      <c r="F54" s="38">
        <v>46</v>
      </c>
      <c r="G54" s="38">
        <v>213</v>
      </c>
      <c r="H54" s="38">
        <v>2227</v>
      </c>
      <c r="I54" s="22"/>
      <c r="J54" s="61"/>
    </row>
    <row r="55" spans="2:10" ht="16.5" customHeight="1">
      <c r="B55" s="7" t="s">
        <v>17</v>
      </c>
      <c r="C55" s="9" t="s">
        <v>36</v>
      </c>
      <c r="D55" s="6">
        <f t="shared" si="0"/>
        <v>11976</v>
      </c>
      <c r="E55" s="38">
        <v>4034</v>
      </c>
      <c r="F55" s="38">
        <v>176</v>
      </c>
      <c r="G55" s="38">
        <v>431</v>
      </c>
      <c r="H55" s="38">
        <v>7335</v>
      </c>
      <c r="I55" s="22"/>
      <c r="J55" s="61"/>
    </row>
    <row r="56" spans="2:10" ht="16.5" customHeight="1">
      <c r="B56" s="7" t="s">
        <v>18</v>
      </c>
      <c r="C56" s="9" t="s">
        <v>37</v>
      </c>
      <c r="D56" s="6">
        <f t="shared" si="0"/>
        <v>24</v>
      </c>
      <c r="E56" s="38">
        <v>10</v>
      </c>
      <c r="F56" s="38">
        <v>0</v>
      </c>
      <c r="G56" s="38">
        <v>0</v>
      </c>
      <c r="H56" s="38">
        <v>14</v>
      </c>
      <c r="I56" s="22"/>
    </row>
    <row r="57" spans="2:10" ht="3.75" customHeight="1">
      <c r="B57" s="17"/>
      <c r="C57" s="17"/>
      <c r="D57" s="17"/>
      <c r="E57" s="17"/>
      <c r="F57" s="17"/>
      <c r="G57" s="17"/>
      <c r="H57" s="17"/>
      <c r="I57" s="22"/>
    </row>
    <row r="58" spans="2:10">
      <c r="B58" s="33"/>
      <c r="C58" s="1"/>
      <c r="D58" s="2"/>
      <c r="E58" s="38"/>
    </row>
    <row r="59" spans="2:10">
      <c r="C59" s="11"/>
      <c r="D59" s="18"/>
      <c r="E59" s="38"/>
    </row>
    <row r="60" spans="2:10">
      <c r="C60" s="11"/>
      <c r="D60" s="18"/>
      <c r="E60" s="38"/>
    </row>
    <row r="61" spans="2:10">
      <c r="C61" s="11"/>
      <c r="D61" s="18"/>
      <c r="E61" s="38"/>
    </row>
    <row r="62" spans="2:10">
      <c r="C62" s="11"/>
      <c r="D62" s="18"/>
      <c r="E62" s="18"/>
    </row>
    <row r="63" spans="2:10">
      <c r="C63" s="11"/>
      <c r="D63" s="18"/>
      <c r="E63" s="18"/>
    </row>
    <row r="64" spans="2:10">
      <c r="C64" s="11"/>
      <c r="D64" s="18"/>
      <c r="E64" s="18"/>
    </row>
    <row r="65" spans="3:5">
      <c r="C65" s="11"/>
      <c r="D65" s="18"/>
      <c r="E65" s="18"/>
    </row>
    <row r="66" spans="3:5">
      <c r="C66" s="11"/>
      <c r="D66" s="18"/>
      <c r="E66" s="18"/>
    </row>
    <row r="67" spans="3:5">
      <c r="C67" s="11"/>
      <c r="D67" s="18"/>
      <c r="E67" s="18"/>
    </row>
    <row r="68" spans="3:5">
      <c r="C68" s="11"/>
      <c r="D68" s="18"/>
      <c r="E68" s="18"/>
    </row>
    <row r="69" spans="3:5">
      <c r="C69" s="11"/>
      <c r="D69" s="18"/>
      <c r="E69" s="18"/>
    </row>
    <row r="70" spans="3:5">
      <c r="C70" s="11"/>
      <c r="D70" s="18"/>
      <c r="E70" s="18"/>
    </row>
    <row r="71" spans="3:5">
      <c r="C71" s="11"/>
      <c r="D71" s="18"/>
      <c r="E71" s="18"/>
    </row>
    <row r="72" spans="3:5">
      <c r="C72" s="11"/>
      <c r="D72" s="18"/>
      <c r="E72" s="18"/>
    </row>
    <row r="73" spans="3:5">
      <c r="C73" s="11"/>
      <c r="D73" s="18"/>
      <c r="E73" s="18"/>
    </row>
    <row r="74" spans="3:5">
      <c r="C74" s="11"/>
      <c r="D74" s="18"/>
      <c r="E74" s="18"/>
    </row>
    <row r="75" spans="3:5">
      <c r="C75" s="11"/>
      <c r="D75" s="18"/>
      <c r="E75" s="18"/>
    </row>
    <row r="77" spans="3:5">
      <c r="C77" s="1"/>
    </row>
    <row r="78" spans="3:5">
      <c r="C78" s="3"/>
    </row>
    <row r="79" spans="3:5">
      <c r="C79" s="4"/>
    </row>
  </sheetData>
  <mergeCells count="5">
    <mergeCell ref="B8:C10"/>
    <mergeCell ref="B6:H6"/>
    <mergeCell ref="B3:H3"/>
    <mergeCell ref="B5:H5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D3F5"/>
  </sheetPr>
  <dimension ref="B2:H37"/>
  <sheetViews>
    <sheetView showGridLines="0" zoomScale="80" zoomScaleNormal="80" workbookViewId="0"/>
  </sheetViews>
  <sheetFormatPr defaultColWidth="9.140625" defaultRowHeight="14.25"/>
  <cols>
    <col min="1" max="1" width="9.140625" style="15"/>
    <col min="2" max="2" width="21.7109375" style="15" customWidth="1"/>
    <col min="3" max="3" width="13.140625" style="15" customWidth="1"/>
    <col min="4" max="4" width="14.85546875" style="15" customWidth="1"/>
    <col min="5" max="5" width="12.5703125" style="15" customWidth="1"/>
    <col min="6" max="6" width="11" style="15" customWidth="1"/>
    <col min="7" max="7" width="11.85546875" style="15" customWidth="1"/>
    <col min="8" max="16384" width="9.140625" style="15"/>
  </cols>
  <sheetData>
    <row r="2" spans="2:8" ht="15">
      <c r="E2" s="14"/>
      <c r="G2" s="14" t="s">
        <v>73</v>
      </c>
    </row>
    <row r="3" spans="2:8" ht="30.75" customHeight="1">
      <c r="B3" s="145" t="s">
        <v>74</v>
      </c>
      <c r="C3" s="145"/>
      <c r="D3" s="145"/>
      <c r="E3" s="145"/>
      <c r="F3" s="145"/>
      <c r="G3" s="145"/>
    </row>
    <row r="4" spans="2:8" ht="3.75" customHeight="1"/>
    <row r="5" spans="2:8">
      <c r="B5" s="147">
        <v>2024</v>
      </c>
      <c r="C5" s="147"/>
      <c r="D5" s="147"/>
      <c r="E5" s="147"/>
      <c r="F5" s="147"/>
      <c r="G5" s="147"/>
    </row>
    <row r="6" spans="2:8">
      <c r="B6" s="146" t="s">
        <v>40</v>
      </c>
      <c r="C6" s="146"/>
      <c r="D6" s="146"/>
      <c r="E6" s="146"/>
      <c r="F6" s="146"/>
      <c r="G6" s="146"/>
    </row>
    <row r="7" spans="2:8" ht="3" customHeight="1"/>
    <row r="8" spans="2:8" ht="24" customHeight="1">
      <c r="B8" s="144" t="s">
        <v>42</v>
      </c>
      <c r="C8" s="149" t="s">
        <v>67</v>
      </c>
      <c r="D8" s="152"/>
      <c r="E8" s="152"/>
      <c r="F8" s="152"/>
      <c r="G8" s="152"/>
    </row>
    <row r="9" spans="2:8" ht="3.75" customHeight="1">
      <c r="B9" s="144"/>
      <c r="C9" s="86"/>
    </row>
    <row r="10" spans="2:8" ht="17.25" customHeight="1">
      <c r="B10" s="144"/>
      <c r="C10" s="87" t="s">
        <v>19</v>
      </c>
      <c r="D10" s="85" t="s">
        <v>68</v>
      </c>
      <c r="E10" s="23" t="s">
        <v>69</v>
      </c>
      <c r="F10" s="85" t="s">
        <v>70</v>
      </c>
      <c r="G10" s="23" t="s">
        <v>71</v>
      </c>
    </row>
    <row r="11" spans="2:8" ht="3.75" customHeight="1">
      <c r="B11" s="17"/>
      <c r="C11" s="17"/>
      <c r="D11" s="17"/>
      <c r="E11" s="17"/>
      <c r="F11" s="17"/>
      <c r="G11" s="17"/>
    </row>
    <row r="12" spans="2:8" ht="23.25" customHeight="1">
      <c r="B12" s="5" t="s">
        <v>19</v>
      </c>
      <c r="C12" s="6">
        <f>+D12+E12+F12+G12</f>
        <v>295403</v>
      </c>
      <c r="D12" s="37">
        <v>90231</v>
      </c>
      <c r="E12" s="37">
        <v>3883</v>
      </c>
      <c r="F12" s="37">
        <v>15268</v>
      </c>
      <c r="G12" s="37">
        <v>186021</v>
      </c>
      <c r="H12" s="22"/>
    </row>
    <row r="13" spans="2:8" ht="23.25" customHeight="1">
      <c r="B13" s="11" t="s">
        <v>43</v>
      </c>
      <c r="C13" s="6">
        <f t="shared" ref="C13:C30" si="0">+D13+E13+F13+G13</f>
        <v>20548</v>
      </c>
      <c r="D13" s="38">
        <v>4556</v>
      </c>
      <c r="E13" s="38">
        <v>289</v>
      </c>
      <c r="F13" s="38">
        <v>748</v>
      </c>
      <c r="G13" s="38">
        <v>14955</v>
      </c>
      <c r="H13" s="22"/>
    </row>
    <row r="14" spans="2:8" ht="23.25" customHeight="1">
      <c r="B14" s="11" t="s">
        <v>44</v>
      </c>
      <c r="C14" s="6">
        <f t="shared" si="0"/>
        <v>4999</v>
      </c>
      <c r="D14" s="38">
        <v>1847</v>
      </c>
      <c r="E14" s="38">
        <v>109</v>
      </c>
      <c r="F14" s="38">
        <v>321</v>
      </c>
      <c r="G14" s="38">
        <v>2722</v>
      </c>
      <c r="H14" s="22"/>
    </row>
    <row r="15" spans="2:8" ht="23.25" customHeight="1">
      <c r="B15" s="11" t="s">
        <v>46</v>
      </c>
      <c r="C15" s="6">
        <f t="shared" si="0"/>
        <v>27057</v>
      </c>
      <c r="D15" s="38">
        <v>8526</v>
      </c>
      <c r="E15" s="38">
        <v>288</v>
      </c>
      <c r="F15" s="38">
        <v>1125</v>
      </c>
      <c r="G15" s="38">
        <v>17118</v>
      </c>
      <c r="H15" s="22"/>
    </row>
    <row r="16" spans="2:8" ht="23.25" customHeight="1">
      <c r="B16" s="11" t="s">
        <v>45</v>
      </c>
      <c r="C16" s="6">
        <f t="shared" si="0"/>
        <v>3683</v>
      </c>
      <c r="D16" s="38">
        <v>759</v>
      </c>
      <c r="E16" s="38">
        <v>13</v>
      </c>
      <c r="F16" s="38">
        <v>76</v>
      </c>
      <c r="G16" s="38">
        <v>2835</v>
      </c>
      <c r="H16" s="22"/>
    </row>
    <row r="17" spans="2:8" ht="23.25" customHeight="1">
      <c r="B17" s="11" t="s">
        <v>47</v>
      </c>
      <c r="C17" s="6">
        <f t="shared" si="0"/>
        <v>4944</v>
      </c>
      <c r="D17" s="38">
        <v>1033</v>
      </c>
      <c r="E17" s="38">
        <v>149</v>
      </c>
      <c r="F17" s="38">
        <v>177</v>
      </c>
      <c r="G17" s="38">
        <v>3585</v>
      </c>
      <c r="H17" s="22"/>
    </row>
    <row r="18" spans="2:8" ht="23.25" customHeight="1">
      <c r="B18" s="11" t="s">
        <v>48</v>
      </c>
      <c r="C18" s="6">
        <f t="shared" si="0"/>
        <v>11450</v>
      </c>
      <c r="D18" s="38">
        <v>2614</v>
      </c>
      <c r="E18" s="38">
        <v>349</v>
      </c>
      <c r="F18" s="38">
        <v>670</v>
      </c>
      <c r="G18" s="38">
        <v>7817</v>
      </c>
      <c r="H18" s="22"/>
    </row>
    <row r="19" spans="2:8" ht="23.25" customHeight="1">
      <c r="B19" s="11" t="s">
        <v>49</v>
      </c>
      <c r="C19" s="6">
        <f t="shared" si="0"/>
        <v>5198</v>
      </c>
      <c r="D19" s="38">
        <v>1507</v>
      </c>
      <c r="E19" s="38">
        <v>92</v>
      </c>
      <c r="F19" s="38">
        <v>363</v>
      </c>
      <c r="G19" s="38">
        <v>3236</v>
      </c>
      <c r="H19" s="22"/>
    </row>
    <row r="20" spans="2:8" ht="23.25" customHeight="1">
      <c r="B20" s="11" t="s">
        <v>50</v>
      </c>
      <c r="C20" s="6">
        <f t="shared" si="0"/>
        <v>19512</v>
      </c>
      <c r="D20" s="38">
        <v>6912</v>
      </c>
      <c r="E20" s="38">
        <v>316</v>
      </c>
      <c r="F20" s="38">
        <v>1360</v>
      </c>
      <c r="G20" s="38">
        <v>10924</v>
      </c>
      <c r="H20" s="22"/>
    </row>
    <row r="21" spans="2:8" ht="23.25" customHeight="1">
      <c r="B21" s="11" t="s">
        <v>51</v>
      </c>
      <c r="C21" s="6">
        <f t="shared" si="0"/>
        <v>4093</v>
      </c>
      <c r="D21" s="38">
        <v>633</v>
      </c>
      <c r="E21" s="38">
        <v>31</v>
      </c>
      <c r="F21" s="38">
        <v>153</v>
      </c>
      <c r="G21" s="38">
        <v>3276</v>
      </c>
      <c r="H21" s="22"/>
    </row>
    <row r="22" spans="2:8" ht="23.25" customHeight="1">
      <c r="B22" s="11" t="s">
        <v>52</v>
      </c>
      <c r="C22" s="6">
        <f t="shared" si="0"/>
        <v>16703</v>
      </c>
      <c r="D22" s="38">
        <v>4133</v>
      </c>
      <c r="E22" s="38">
        <v>422</v>
      </c>
      <c r="F22" s="38">
        <v>861</v>
      </c>
      <c r="G22" s="38">
        <v>11287</v>
      </c>
      <c r="H22" s="22"/>
    </row>
    <row r="23" spans="2:8" ht="23.25" customHeight="1">
      <c r="B23" s="11" t="s">
        <v>53</v>
      </c>
      <c r="C23" s="6">
        <f t="shared" si="0"/>
        <v>68358</v>
      </c>
      <c r="D23" s="38">
        <v>25163</v>
      </c>
      <c r="E23" s="38">
        <v>474</v>
      </c>
      <c r="F23" s="38">
        <v>3746</v>
      </c>
      <c r="G23" s="38">
        <v>38975</v>
      </c>
      <c r="H23" s="22"/>
    </row>
    <row r="24" spans="2:8" ht="23.25" customHeight="1">
      <c r="B24" s="11" t="s">
        <v>54</v>
      </c>
      <c r="C24" s="6">
        <f t="shared" si="0"/>
        <v>3003</v>
      </c>
      <c r="D24" s="38">
        <v>888</v>
      </c>
      <c r="E24" s="38">
        <v>51</v>
      </c>
      <c r="F24" s="38">
        <v>167</v>
      </c>
      <c r="G24" s="38">
        <v>1897</v>
      </c>
      <c r="H24" s="22"/>
    </row>
    <row r="25" spans="2:8" ht="23.25" customHeight="1">
      <c r="B25" s="11" t="s">
        <v>55</v>
      </c>
      <c r="C25" s="6">
        <f t="shared" si="0"/>
        <v>53752</v>
      </c>
      <c r="D25" s="38">
        <v>18073</v>
      </c>
      <c r="E25" s="38">
        <v>631</v>
      </c>
      <c r="F25" s="38">
        <v>2630</v>
      </c>
      <c r="G25" s="38">
        <v>32418</v>
      </c>
      <c r="H25" s="22"/>
    </row>
    <row r="26" spans="2:8" ht="23.25" customHeight="1">
      <c r="B26" s="11" t="s">
        <v>56</v>
      </c>
      <c r="C26" s="6">
        <f t="shared" si="0"/>
        <v>12222</v>
      </c>
      <c r="D26" s="38">
        <v>3104</v>
      </c>
      <c r="E26" s="38">
        <v>118</v>
      </c>
      <c r="F26" s="38">
        <v>522</v>
      </c>
      <c r="G26" s="38">
        <v>8478</v>
      </c>
      <c r="H26" s="22"/>
    </row>
    <row r="27" spans="2:8" ht="23.25" customHeight="1">
      <c r="B27" s="11" t="s">
        <v>57</v>
      </c>
      <c r="C27" s="6">
        <f t="shared" si="0"/>
        <v>16905</v>
      </c>
      <c r="D27" s="38">
        <v>6005</v>
      </c>
      <c r="E27" s="38">
        <v>225</v>
      </c>
      <c r="F27" s="38">
        <v>1249</v>
      </c>
      <c r="G27" s="38">
        <v>9426</v>
      </c>
      <c r="H27" s="22"/>
    </row>
    <row r="28" spans="2:8" ht="23.25" customHeight="1">
      <c r="B28" s="11" t="s">
        <v>58</v>
      </c>
      <c r="C28" s="6">
        <f t="shared" si="0"/>
        <v>7648</v>
      </c>
      <c r="D28" s="38">
        <v>1374</v>
      </c>
      <c r="E28" s="38">
        <v>88</v>
      </c>
      <c r="F28" s="38">
        <v>443</v>
      </c>
      <c r="G28" s="38">
        <v>5743</v>
      </c>
      <c r="H28" s="22"/>
    </row>
    <row r="29" spans="2:8" ht="23.25" customHeight="1">
      <c r="B29" s="11" t="s">
        <v>59</v>
      </c>
      <c r="C29" s="6">
        <f t="shared" si="0"/>
        <v>5280</v>
      </c>
      <c r="D29" s="38">
        <v>1121</v>
      </c>
      <c r="E29" s="38">
        <v>45</v>
      </c>
      <c r="F29" s="38">
        <v>241</v>
      </c>
      <c r="G29" s="38">
        <v>3873</v>
      </c>
      <c r="H29" s="22"/>
    </row>
    <row r="30" spans="2:8" ht="23.25" customHeight="1">
      <c r="B30" s="11" t="s">
        <v>60</v>
      </c>
      <c r="C30" s="6">
        <f t="shared" si="0"/>
        <v>10048</v>
      </c>
      <c r="D30" s="38">
        <v>1983</v>
      </c>
      <c r="E30" s="38">
        <v>193</v>
      </c>
      <c r="F30" s="38">
        <v>416</v>
      </c>
      <c r="G30" s="38">
        <v>7456</v>
      </c>
      <c r="H30" s="22"/>
    </row>
    <row r="31" spans="2:8" ht="3.75" customHeight="1">
      <c r="B31" s="17"/>
      <c r="C31" s="17"/>
      <c r="D31" s="17"/>
      <c r="E31" s="17"/>
      <c r="F31" s="17"/>
      <c r="G31" s="17"/>
    </row>
    <row r="32" spans="2:8">
      <c r="B32" s="33"/>
      <c r="C32" s="22"/>
      <c r="D32" s="22"/>
      <c r="H32" s="22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8:B10"/>
    <mergeCell ref="B3:G3"/>
    <mergeCell ref="B6:G6"/>
    <mergeCell ref="B5:G5"/>
    <mergeCell ref="C8:G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75</vt:i4>
      </vt:variant>
      <vt:variant>
        <vt:lpstr>Intervalos com Nome</vt:lpstr>
      </vt:variant>
      <vt:variant>
        <vt:i4>136</vt:i4>
      </vt:variant>
    </vt:vector>
  </HeadingPairs>
  <TitlesOfParts>
    <vt:vector size="211" baseType="lpstr">
      <vt:lpstr>Índice</vt:lpstr>
      <vt:lpstr>S1</vt:lpstr>
      <vt:lpstr>Q1</vt:lpstr>
      <vt:lpstr>Q2</vt:lpstr>
      <vt:lpstr>Q3</vt:lpstr>
      <vt:lpstr>Q4</vt:lpstr>
      <vt:lpstr>S2</vt:lpstr>
      <vt:lpstr>Q5</vt:lpstr>
      <vt:lpstr>Q6</vt:lpstr>
      <vt:lpstr>Q7</vt:lpstr>
      <vt:lpstr>Q8</vt:lpstr>
      <vt:lpstr>Q9</vt:lpstr>
      <vt:lpstr>Q10</vt:lpstr>
      <vt:lpstr>S3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S4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S5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APOIO TAXAS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Segurança e Saúde 2024 - Publicação</dc:title>
  <dc:creator/>
  <cp:lastModifiedBy/>
  <dcterms:created xsi:type="dcterms:W3CDTF">2006-10-20T13:27:00Z</dcterms:created>
  <dcterms:modified xsi:type="dcterms:W3CDTF">2025-11-24T15:52:50Z</dcterms:modified>
  <cp:category>Estatísticas de Segurança e Saúde</cp:category>
</cp:coreProperties>
</file>